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M:\BIDS\BIDS TO BURN\C1700 - C1799\C1757 - RFP - CP - Basic Life AD&amp;D, Voluntary Life and LTD Insurance -\"/>
    </mc:Choice>
  </mc:AlternateContent>
  <xr:revisionPtr revIDLastSave="0" documentId="13_ncr:1_{0147BF4C-91E0-45BE-81AE-74B31B048F0A}" xr6:coauthVersionLast="47" xr6:coauthVersionMax="47" xr10:uidLastSave="{00000000-0000-0000-0000-000000000000}"/>
  <bookViews>
    <workbookView xWindow="28680" yWindow="-120" windowWidth="29040" windowHeight="15720" tabRatio="793" xr2:uid="{E658048D-80E1-47AC-A2B9-D546D0DF6BB2}"/>
  </bookViews>
  <sheets>
    <sheet name="Cover Page" sheetId="10" r:id="rId1"/>
    <sheet name="Table of Contents" sheetId="11" r:id="rId2"/>
    <sheet name="Notice to Firms" sheetId="12" r:id="rId3"/>
    <sheet name="Schedule" sheetId="13" r:id="rId4"/>
    <sheet name="Background" sheetId="14" r:id="rId5"/>
    <sheet name="Evaluation Criteria" sheetId="15" r:id="rId6"/>
    <sheet name="RFP Instructions" sheetId="1" r:id="rId7"/>
    <sheet name="Questionnaire" sheetId="3" r:id="rId8"/>
    <sheet name="Exhibit A Life-AD&amp;D 2027 Rates" sheetId="8" r:id="rId9"/>
    <sheet name="Exhibit B LTD 2027 Rates" sheetId="16" r:id="rId10"/>
    <sheet name="Basic Life Plan Provisions" sheetId="17" r:id="rId11"/>
    <sheet name="Basic Life Financials" sheetId="19" r:id="rId12"/>
    <sheet name="Voluntary Life Provisions" sheetId="18" r:id="rId13"/>
    <sheet name="Voluntary Life Financials" sheetId="20" r:id="rId14"/>
    <sheet name="LTD Plan Provisions" sheetId="21" r:id="rId15"/>
    <sheet name="LTD Financials" sheetId="22" r:id="rId16"/>
    <sheet name="Carrier contact Questionnaire" sheetId="23" r:id="rId17"/>
    <sheet name="RFP General Terms &amp; Conditions" sheetId="25" r:id="rId18"/>
    <sheet name="Contract Terms and Conditions" sheetId="26" r:id="rId19"/>
  </sheets>
  <externalReferences>
    <externalReference r:id="rId20"/>
  </externalReferences>
  <definedNames>
    <definedName name="_Hlk224312708" localSheetId="17">'RFP General Terms &amp; Conditions'!$A$1</definedName>
    <definedName name="a._By_applying_the_applicable_unit_price" localSheetId="18">'Contract Terms and Conditions'!$A$51</definedName>
    <definedName name="a._Workers’_compensation_insurance_as_re" localSheetId="18">'Contract Terms and Conditions'!$A$78</definedName>
    <definedName name="b._By_estimating_the_fair_and_reasonable" localSheetId="18">'Contract Terms and Conditions'!$A$53</definedName>
    <definedName name="b._Employer’s_liability_insurance_with_a" localSheetId="18">'Contract Terms and Conditions'!$A$80</definedName>
    <definedName name="c._Comprehensive_general_liability_with_" localSheetId="18">'Contract Terms and Conditions'!$A$82</definedName>
    <definedName name="ClientName">'[1]Read Me First'!$C$8</definedName>
    <definedName name="_xlnm.Print_Area" localSheetId="4">Background!$A$1:$M$81</definedName>
    <definedName name="_xlnm.Print_Area" localSheetId="8">'Exhibit A Life-AD&amp;D 2027 Rates'!$A$1:$G$45</definedName>
    <definedName name="_xlnm.Print_Area" localSheetId="9">'Exhibit B LTD 2027 Rates'!$A$1:$H$71</definedName>
    <definedName name="_xlnm.Print_Area" localSheetId="7">Questionnaire!$A$1:$E$377</definedName>
    <definedName name="_xlnm.Print_Area" localSheetId="1">'Table of Contents'!$A$1:$I$24</definedName>
    <definedName name="_xlnm.Print_Titles" localSheetId="4">Background!$1:$4</definedName>
    <definedName name="_xlnm.Print_Titles" localSheetId="8">'Exhibit A Life-AD&amp;D 2027 Rates'!$4:$7</definedName>
    <definedName name="_xlnm.Print_Titles" localSheetId="9">'Exhibit B LTD 2027 Rates'!$1:$7</definedName>
    <definedName name="_xlnm.Print_Titles" localSheetId="7">Questionnaire!$1:$6</definedName>
    <definedName name="_xlnm.Print_Titles" localSheetId="6">'RFP Instructions'!$1:$5</definedName>
    <definedName name="Q._ADDITIONAL_GROUNDS_FOR_CANCELLATION_O" localSheetId="18">'Contract Terms and Conditions'!$A$149</definedName>
    <definedName name="to_Contractor.__Said_notice_shall_contai" localSheetId="18">'Contract Terms and Conditions'!$A$142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8" i="16" l="1"/>
  <c r="C53" i="16"/>
  <c r="C38" i="16"/>
  <c r="A1" i="23" l="1"/>
  <c r="E95" i="22"/>
  <c r="F82" i="22"/>
  <c r="F83" i="22" s="1"/>
  <c r="E82" i="22"/>
  <c r="E83" i="22" s="1"/>
  <c r="D82" i="22"/>
  <c r="C82" i="22"/>
  <c r="F59" i="22"/>
  <c r="F60" i="22" s="1"/>
  <c r="E59" i="22"/>
  <c r="E60" i="22" s="1"/>
  <c r="D59" i="22"/>
  <c r="C59" i="22"/>
  <c r="F35" i="22"/>
  <c r="F36" i="22" s="1"/>
  <c r="E35" i="22"/>
  <c r="E36" i="22" s="1"/>
  <c r="D35" i="22"/>
  <c r="C35" i="22"/>
  <c r="F11" i="22"/>
  <c r="F12" i="22" s="1"/>
  <c r="E11" i="22"/>
  <c r="E12" i="22" s="1"/>
  <c r="D11" i="22"/>
  <c r="C11" i="22"/>
  <c r="A1" i="22"/>
  <c r="A1" i="21"/>
  <c r="E160" i="20"/>
  <c r="F146" i="20"/>
  <c r="F147" i="20" s="1"/>
  <c r="E146" i="20"/>
  <c r="E147" i="20" s="1"/>
  <c r="D146" i="20"/>
  <c r="C146" i="20"/>
  <c r="F133" i="20"/>
  <c r="F134" i="20" s="1"/>
  <c r="E133" i="20"/>
  <c r="E134" i="20" s="1"/>
  <c r="D133" i="20"/>
  <c r="C133" i="20"/>
  <c r="F120" i="20"/>
  <c r="F121" i="20" s="1"/>
  <c r="E120" i="20"/>
  <c r="E121" i="20" s="1"/>
  <c r="D120" i="20"/>
  <c r="C120" i="20"/>
  <c r="F107" i="20"/>
  <c r="F108" i="20" s="1"/>
  <c r="E107" i="20"/>
  <c r="E108" i="20" s="1"/>
  <c r="D107" i="20"/>
  <c r="C107" i="20"/>
  <c r="F94" i="20"/>
  <c r="F95" i="20" s="1"/>
  <c r="E94" i="20"/>
  <c r="E95" i="20" s="1"/>
  <c r="D94" i="20"/>
  <c r="C94" i="20"/>
  <c r="F69" i="20"/>
  <c r="F70" i="20" s="1"/>
  <c r="E69" i="20"/>
  <c r="E70" i="20" s="1"/>
  <c r="D69" i="20"/>
  <c r="C69" i="20"/>
  <c r="F44" i="20"/>
  <c r="F45" i="20" s="1"/>
  <c r="E44" i="20"/>
  <c r="E45" i="20" s="1"/>
  <c r="D44" i="20"/>
  <c r="C44" i="20"/>
  <c r="F20" i="20"/>
  <c r="F21" i="20" s="1"/>
  <c r="E20" i="20"/>
  <c r="E21" i="20" s="1"/>
  <c r="D20" i="20"/>
  <c r="C20" i="20"/>
  <c r="A1" i="20"/>
  <c r="A1" i="18"/>
  <c r="E53" i="19"/>
  <c r="F39" i="19"/>
  <c r="F40" i="19" s="1"/>
  <c r="E39" i="19"/>
  <c r="E40" i="19" s="1"/>
  <c r="D39" i="19"/>
  <c r="C39" i="19"/>
  <c r="F26" i="19"/>
  <c r="F27" i="19" s="1"/>
  <c r="E26" i="19"/>
  <c r="E27" i="19" s="1"/>
  <c r="D26" i="19"/>
  <c r="C26" i="19"/>
  <c r="F11" i="19"/>
  <c r="F12" i="19" s="1"/>
  <c r="E11" i="19"/>
  <c r="E12" i="19" s="1"/>
  <c r="D11" i="19"/>
  <c r="C11" i="19"/>
  <c r="A1" i="19"/>
  <c r="A1" i="17"/>
  <c r="B42" i="16"/>
  <c r="C57" i="16"/>
  <c r="B57" i="16"/>
  <c r="C42" i="16"/>
  <c r="C27" i="16"/>
  <c r="B27" i="16"/>
  <c r="D48" i="14"/>
  <c r="D49" i="14"/>
  <c r="A1" i="15"/>
  <c r="A1" i="16" s="1"/>
  <c r="A1" i="8"/>
  <c r="A2" i="14"/>
  <c r="A1" i="14"/>
  <c r="A3" i="15"/>
  <c r="A3" i="1" s="1"/>
  <c r="A3" i="3" s="1"/>
  <c r="A2" i="15"/>
  <c r="A2" i="1" s="1"/>
  <c r="A2" i="3" s="1"/>
  <c r="A3" i="14"/>
  <c r="A4" i="12"/>
  <c r="A2" i="13" s="1"/>
  <c r="A5" i="12"/>
  <c r="A3" i="13" s="1"/>
  <c r="A3" i="12"/>
  <c r="A1" i="13" s="1"/>
  <c r="A3" i="11"/>
  <c r="A2" i="11"/>
  <c r="A1" i="11"/>
  <c r="A4" i="13"/>
  <c r="A2" i="8" s="1"/>
  <c r="A7" i="12"/>
  <c r="A21" i="3"/>
  <c r="A22" i="3" s="1"/>
  <c r="A23" i="3" s="1"/>
  <c r="A24" i="3" s="1"/>
  <c r="A26" i="3"/>
  <c r="A27" i="3"/>
  <c r="A28" i="3"/>
  <c r="A34" i="3" s="1"/>
  <c r="A35" i="3" s="1"/>
  <c r="A36" i="3" s="1"/>
  <c r="A37" i="3" s="1"/>
  <c r="A41" i="3" s="1"/>
  <c r="A42" i="3" s="1"/>
  <c r="A43" i="3" s="1"/>
  <c r="A46" i="3" s="1"/>
  <c r="A47" i="3" s="1"/>
  <c r="A67" i="3" s="1"/>
  <c r="A68" i="3" s="1"/>
  <c r="A69" i="3" s="1"/>
  <c r="A70" i="3" s="1"/>
  <c r="A71" i="3" s="1"/>
  <c r="A72" i="3" s="1"/>
  <c r="A73" i="3" s="1"/>
  <c r="A74" i="3" s="1"/>
  <c r="A75" i="3" s="1"/>
  <c r="A76" i="3" s="1"/>
  <c r="A79" i="3" s="1"/>
  <c r="A80" i="3" s="1"/>
  <c r="A90" i="3" s="1"/>
  <c r="A91" i="3" s="1"/>
  <c r="A92" i="3" s="1"/>
  <c r="A93" i="3" s="1"/>
  <c r="A94" i="3" s="1"/>
  <c r="A95" i="3" s="1"/>
  <c r="A96" i="3" s="1"/>
  <c r="A97" i="3" s="1"/>
  <c r="A99" i="3"/>
  <c r="A100" i="3" s="1"/>
  <c r="A101" i="3" s="1"/>
  <c r="A102" i="3" s="1"/>
  <c r="A103" i="3" s="1"/>
  <c r="A110" i="3" s="1"/>
  <c r="A111" i="3" s="1"/>
  <c r="A112" i="3" s="1"/>
  <c r="A113" i="3" s="1"/>
  <c r="A114" i="3" s="1"/>
  <c r="A115" i="3" s="1"/>
  <c r="A116" i="3" s="1"/>
  <c r="A117" i="3" s="1"/>
  <c r="A118" i="3" s="1"/>
  <c r="A128" i="3" s="1"/>
  <c r="A129" i="3" s="1"/>
  <c r="A130" i="3" s="1"/>
  <c r="A131" i="3" s="1"/>
  <c r="A132" i="3" s="1"/>
  <c r="A133" i="3" s="1"/>
  <c r="A134" i="3" s="1"/>
  <c r="A135" i="3" s="1"/>
  <c r="A136" i="3" s="1"/>
  <c r="A137" i="3" s="1"/>
  <c r="A138" i="3" s="1"/>
  <c r="A139" i="3" s="1"/>
  <c r="A140" i="3" s="1"/>
  <c r="A141" i="3" s="1"/>
  <c r="A142" i="3" s="1"/>
  <c r="A144" i="3" s="1"/>
  <c r="A145" i="3" s="1"/>
  <c r="A146" i="3" s="1"/>
  <c r="A147" i="3" s="1"/>
  <c r="A148" i="3" s="1"/>
  <c r="A149" i="3" s="1"/>
  <c r="A150" i="3" s="1"/>
  <c r="A151" i="3" s="1"/>
  <c r="A159" i="3" s="1"/>
  <c r="A160" i="3" s="1"/>
  <c r="A161" i="3" s="1"/>
  <c r="A162" i="3" s="1"/>
  <c r="A173" i="3" s="1"/>
  <c r="A174" i="3" s="1"/>
  <c r="A175" i="3" s="1"/>
  <c r="A176" i="3" s="1"/>
  <c r="A177" i="3" s="1"/>
  <c r="A178" i="3" s="1"/>
  <c r="A180" i="3" s="1"/>
  <c r="A181" i="3" s="1"/>
  <c r="A184" i="3" s="1"/>
  <c r="A185" i="3" s="1"/>
  <c r="A186" i="3" s="1"/>
  <c r="A187" i="3" s="1"/>
  <c r="A188" i="3" s="1"/>
  <c r="A189" i="3" s="1"/>
  <c r="A190" i="3" s="1"/>
  <c r="A191" i="3" s="1"/>
  <c r="A194" i="3" s="1"/>
  <c r="A195" i="3" s="1"/>
  <c r="A196" i="3" s="1"/>
  <c r="A198" i="3" s="1"/>
  <c r="A204" i="3" s="1"/>
  <c r="A205" i="3" s="1"/>
  <c r="A206" i="3" s="1"/>
  <c r="A207" i="3" s="1"/>
  <c r="A208" i="3" s="1"/>
  <c r="A209" i="3" s="1"/>
  <c r="A210" i="3" s="1"/>
  <c r="A211" i="3" s="1"/>
  <c r="A213" i="3" s="1"/>
  <c r="A214" i="3" s="1"/>
  <c r="A218" i="3" s="1"/>
  <c r="A221" i="3" s="1"/>
  <c r="A222" i="3" s="1"/>
  <c r="A223" i="3" s="1"/>
  <c r="A224" i="3" s="1"/>
  <c r="A225" i="3" s="1"/>
  <c r="A226" i="3" s="1"/>
  <c r="A227" i="3" s="1"/>
  <c r="A228" i="3" s="1"/>
  <c r="A229" i="3" s="1"/>
  <c r="A230" i="3" s="1"/>
  <c r="A231" i="3" s="1"/>
  <c r="A232" i="3" s="1"/>
  <c r="A233" i="3" s="1"/>
  <c r="A234" i="3" s="1"/>
  <c r="A235" i="3" s="1"/>
  <c r="A239" i="3" s="1"/>
  <c r="A244" i="3" s="1"/>
  <c r="A245" i="3" s="1"/>
  <c r="A246" i="3" s="1"/>
  <c r="A247" i="3" s="1"/>
  <c r="A252" i="3" s="1"/>
  <c r="A253" i="3" s="1"/>
  <c r="A254" i="3" s="1"/>
  <c r="A264" i="3" s="1"/>
  <c r="A265" i="3" s="1"/>
  <c r="A266" i="3" s="1"/>
  <c r="A271" i="3" s="1"/>
  <c r="A281" i="3" s="1"/>
  <c r="A283" i="3" s="1"/>
  <c r="A285" i="3" s="1"/>
  <c r="A286" i="3" s="1"/>
  <c r="A287" i="3" s="1"/>
  <c r="A288" i="3" s="1"/>
  <c r="A289" i="3" s="1"/>
  <c r="A290" i="3" s="1"/>
  <c r="A296" i="3" s="1"/>
  <c r="A297" i="3" s="1"/>
  <c r="A298" i="3" s="1"/>
  <c r="A299" i="3" s="1"/>
  <c r="A305" i="3" s="1"/>
  <c r="A306" i="3" s="1"/>
  <c r="A307" i="3" s="1"/>
  <c r="A309" i="3" s="1"/>
  <c r="A319" i="3" s="1"/>
  <c r="A322" i="3" s="1"/>
  <c r="A323" i="3" s="1"/>
  <c r="A330" i="3"/>
  <c r="A331" i="3" s="1"/>
  <c r="A332" i="3" s="1"/>
  <c r="A337" i="3" s="1"/>
  <c r="A338" i="3" s="1"/>
  <c r="A339" i="3" s="1"/>
  <c r="A340" i="3" s="1"/>
  <c r="A341" i="3" s="1"/>
  <c r="A342" i="3" s="1"/>
  <c r="A344" i="3" s="1"/>
  <c r="A345" i="3" s="1"/>
  <c r="A347" i="3" s="1"/>
  <c r="A349" i="3" s="1"/>
  <c r="A377" i="3" s="1"/>
  <c r="F14" i="19" l="1"/>
  <c r="F15" i="19" s="1"/>
  <c r="F136" i="20"/>
  <c r="F137" i="20" s="1"/>
  <c r="A1" i="1"/>
  <c r="A1" i="3" s="1"/>
  <c r="A2" i="16"/>
  <c r="F85" i="22"/>
  <c r="F86" i="22" s="1"/>
  <c r="F14" i="22"/>
  <c r="F15" i="22" s="1"/>
  <c r="F38" i="22"/>
  <c r="F39" i="22" s="1"/>
  <c r="F62" i="22"/>
  <c r="F63" i="22" s="1"/>
  <c r="F110" i="20"/>
  <c r="F111" i="20" s="1"/>
  <c r="F73" i="20"/>
  <c r="F72" i="20"/>
  <c r="F123" i="20"/>
  <c r="F124" i="20" s="1"/>
  <c r="F98" i="20"/>
  <c r="F97" i="20"/>
  <c r="F23" i="20"/>
  <c r="F24" i="20" s="1"/>
  <c r="F47" i="20"/>
  <c r="F48" i="20" s="1"/>
  <c r="F149" i="20"/>
  <c r="F150" i="20" s="1"/>
  <c r="F29" i="19"/>
  <c r="F30" i="19" s="1"/>
  <c r="F42" i="19"/>
  <c r="F43" i="19" s="1"/>
</calcChain>
</file>

<file path=xl/sharedStrings.xml><?xml version="1.0" encoding="utf-8"?>
<sst xmlns="http://schemas.openxmlformats.org/spreadsheetml/2006/main" count="1915" uniqueCount="1037">
  <si>
    <t xml:space="preserve">Confirm that all eligible participants will be covered on a "no loss, no gain" basis. </t>
  </si>
  <si>
    <t xml:space="preserve">Confirm that you maintain comprehensive general and professional liability insurance with a minimum limit of $5 million dollars per occurrence/ $5 million dollars aggregate.  </t>
  </si>
  <si>
    <t>Release Date</t>
  </si>
  <si>
    <t>Last Date to Send Questions</t>
  </si>
  <si>
    <t xml:space="preserve">i.  </t>
  </si>
  <si>
    <t>•</t>
  </si>
  <si>
    <t>Plan Design</t>
  </si>
  <si>
    <t>Required Attachments</t>
  </si>
  <si>
    <t>If you do not agree to any of the requirements listed in this proposal, please explain all deviations and include them in your cover letter.</t>
  </si>
  <si>
    <t>All questions assume there is no additional charge for the service(s) requested.  If there are additional charges, it is your responsibility to outline them in your answer.  Remember your answers will be binding upon acceptance of your proposal.</t>
  </si>
  <si>
    <t>The following requirements are non-negotiable.  Please indicate that you agree to all of the following requirements.  If you do not agree to the following, you are required to decline this RFP.</t>
  </si>
  <si>
    <t>A.M. Best - A-</t>
  </si>
  <si>
    <t>Fitch - A+</t>
  </si>
  <si>
    <t>Standard &amp; Poor's - A+</t>
  </si>
  <si>
    <t>Moody's - A1</t>
  </si>
  <si>
    <t>Total Number of Contracts</t>
  </si>
  <si>
    <t>Total Number of Covered Employees</t>
  </si>
  <si>
    <t>Number of New Contracts</t>
  </si>
  <si>
    <t>Number of Terminated Contracts</t>
  </si>
  <si>
    <t xml:space="preserve">d. </t>
  </si>
  <si>
    <t xml:space="preserve">c. </t>
  </si>
  <si>
    <t xml:space="preserve">b. </t>
  </si>
  <si>
    <t xml:space="preserve">a. </t>
  </si>
  <si>
    <t>Provide a brief narrative describing the history, ownership, and organization of your company.</t>
  </si>
  <si>
    <t>Include a copy of your most recent annual report.</t>
  </si>
  <si>
    <t>Please complete the following chart separately for EACH line of coverage:</t>
  </si>
  <si>
    <t>LTD</t>
  </si>
  <si>
    <t xml:space="preserve">e. </t>
  </si>
  <si>
    <t xml:space="preserve">f. </t>
  </si>
  <si>
    <t xml:space="preserve">g. </t>
  </si>
  <si>
    <t xml:space="preserve">h. </t>
  </si>
  <si>
    <t xml:space="preserve">i. </t>
  </si>
  <si>
    <t xml:space="preserve">j. </t>
  </si>
  <si>
    <t>Vendor Name:</t>
  </si>
  <si>
    <t>Please put an X in the box under columns C, D or E confirming your answer with a Yes, No or a Yes with Modifications.  If your answer to any of the questions is a Yes with Modifications, please explain why and explain your modification.</t>
  </si>
  <si>
    <t>YES</t>
  </si>
  <si>
    <t>NO</t>
  </si>
  <si>
    <t>YES with Modifications</t>
  </si>
  <si>
    <t>INFORMATION COMPLETED</t>
  </si>
  <si>
    <t>Plan Effective Date</t>
  </si>
  <si>
    <t>Section II - Corporate Structure and Financial Strength</t>
  </si>
  <si>
    <t>Section I - Requirements</t>
  </si>
  <si>
    <t>Confirm that you will duplicate the current plan design, listed in the attached plan documents, without deviation.</t>
  </si>
  <si>
    <t>Years of Industry Experience</t>
  </si>
  <si>
    <t>Years of Experience with Your Company</t>
  </si>
  <si>
    <t>How long has this service been provided?</t>
  </si>
  <si>
    <t>Clinical case management services</t>
  </si>
  <si>
    <t xml:space="preserve">SSDI Advocacy for: </t>
  </si>
  <si>
    <t xml:space="preserve">   Company</t>
  </si>
  <si>
    <t xml:space="preserve">   Name</t>
  </si>
  <si>
    <t xml:space="preserve">   Title</t>
  </si>
  <si>
    <t xml:space="preserve">   Address</t>
  </si>
  <si>
    <t xml:space="preserve">   Phone</t>
  </si>
  <si>
    <t>RFP Due Date</t>
  </si>
  <si>
    <t>Copy of sample certificate of coverage</t>
  </si>
  <si>
    <t>Copy of the master policy and applicable amendments</t>
  </si>
  <si>
    <t>Copy of sample fully-insured contract</t>
  </si>
  <si>
    <t>Please note: Please provide additional attachments labeled as attachments to the appropriate section - i.e. attachment to Section B, etc.</t>
  </si>
  <si>
    <t xml:space="preserve">Please confirm that the cost of fulfilling the data request for audit support will be covered by you. </t>
  </si>
  <si>
    <t>Audits</t>
  </si>
  <si>
    <t>Also, confirm the data request will be fulfilled in a timely manner not to exceed 3 weeks.</t>
  </si>
  <si>
    <t>Mergers and Acquisitions</t>
  </si>
  <si>
    <t xml:space="preserve">Describe any mergers or acquisitions occurring in the prior 24 months. </t>
  </si>
  <si>
    <t>Please also describe any mergers or acquisitions planned within the next 24 months.</t>
  </si>
  <si>
    <t>Life</t>
  </si>
  <si>
    <t>AD&amp;D</t>
  </si>
  <si>
    <t xml:space="preserve">p. </t>
  </si>
  <si>
    <t xml:space="preserve">q. </t>
  </si>
  <si>
    <t xml:space="preserve">r. </t>
  </si>
  <si>
    <t xml:space="preserve">s. </t>
  </si>
  <si>
    <t xml:space="preserve">t. </t>
  </si>
  <si>
    <t>Section III -  Account Management and Service Requirements</t>
  </si>
  <si>
    <t>Confirm the number of years the prospective assigned account manager has worked for your company, and confirm the number of years the account manager has been in his or her current position.</t>
  </si>
  <si>
    <t>Provide the name and title of the main point of contact (hereinafter referred to as "account manager")</t>
  </si>
  <si>
    <t>Indicate the number of accounts and/or the amount of revenue the account manager is responsible for.</t>
  </si>
  <si>
    <t>Provide name and title of the account manager's supervisor, along with years in current position.</t>
  </si>
  <si>
    <t>Confirm that the account manager has an assigned back-up person fully qualified to perform his/her duties in case of his/her absence.</t>
  </si>
  <si>
    <t>Section IV - Client Management and Coverage</t>
  </si>
  <si>
    <t xml:space="preserve">Your responses to all questions must be based on your current capabilities. You may, in addition, describe planned future capabilities, but only as a supplement to your "current capabilities" response. </t>
  </si>
  <si>
    <t>Confirm that your organization will accept the following populations as of the transfer date of coverage:</t>
  </si>
  <si>
    <t>Absent due to disabling ailment</t>
  </si>
  <si>
    <t>Absent due to non-disabling ailment</t>
  </si>
  <si>
    <t>On FMLA leave and military leave of absence</t>
  </si>
  <si>
    <t>On vacation</t>
  </si>
  <si>
    <t>On excused absence (funeral, etc.)</t>
  </si>
  <si>
    <t>On non-FMLA and non-military leave of absence</t>
  </si>
  <si>
    <t>At work</t>
  </si>
  <si>
    <t>Receiving transition pay and/or benefits due to a reduction in force</t>
  </si>
  <si>
    <t>Confirm your process for EOI appeals.</t>
  </si>
  <si>
    <t>Confirm that you have experience in receiving electronic data for the Evidence of Insurability (EOI) form.  Include the earliest date that electronic data transfer was used and your current procedure and controls for assuring timely and accurate updates in your system.</t>
  </si>
  <si>
    <t>Confirm that you will provide reports on a bi-weekly basis concerning the status of pending evidence of insurability requests.</t>
  </si>
  <si>
    <t>Confirm that your proposal assumes premiums will be paid by the end of a 60-day grace period.</t>
  </si>
  <si>
    <t xml:space="preserve">Confirm that any restrictions or deviations from these specifications are clearly stated; otherwise, we will assume that all items offered are in strict compliance with the technical and financial requirements and contract terms and conditions described in these specifications.  </t>
  </si>
  <si>
    <t>Confirm that you have a disaster recovery plan in place, in the event your primary claims and customer service capabilities are shut down.</t>
  </si>
  <si>
    <t>Confirm the operating hours and days of your customer service department, including time zone.</t>
  </si>
  <si>
    <t>Average Speed of Answer</t>
  </si>
  <si>
    <t>Actual</t>
  </si>
  <si>
    <t>Target</t>
  </si>
  <si>
    <t>Abandonment Rate</t>
  </si>
  <si>
    <t>Confirm the languages you offer via translation services.</t>
  </si>
  <si>
    <t>Confirm whether incoming customer service calls are monitored and if so, confirm frequency.</t>
  </si>
  <si>
    <t>Confirm whether incoming customer service calls are taped, and whether tapes are retrievable for a minimum period of one year.</t>
  </si>
  <si>
    <t>Confirm that the customer service department is located in the United States.</t>
  </si>
  <si>
    <t>Confirm the turnover rate for the past 36 months for your customer service department.</t>
  </si>
  <si>
    <t>Confirm the turnover rate for the past 36 months for your claims processing department.</t>
  </si>
  <si>
    <t>Claims adjudication</t>
  </si>
  <si>
    <t>Claims intake</t>
  </si>
  <si>
    <t>Medical Management of claims</t>
  </si>
  <si>
    <t>Claims payment</t>
  </si>
  <si>
    <t xml:space="preserve">Customer Service </t>
  </si>
  <si>
    <t>Billing</t>
  </si>
  <si>
    <t>Reporting</t>
  </si>
  <si>
    <t>Waiver of premium</t>
  </si>
  <si>
    <t>Section V -  Reporting/Communications</t>
  </si>
  <si>
    <t>Confirm whether the following services/departments are integrated for all lines of coverage:</t>
  </si>
  <si>
    <t>Please list average turnaround time for ad hoc reports.</t>
  </si>
  <si>
    <t>Confirm that reports include normative data for benchmarking.</t>
  </si>
  <si>
    <t>Confirm that your reporting system is wholly-owned by your corporation and not a subsidiary or separate company, and that you are capable of making and executing promises related to reporting without requiring separate agreements or signatures.</t>
  </si>
  <si>
    <t>Please attach a copy of your standard reporting package.</t>
  </si>
  <si>
    <t xml:space="preserve">Confirm that you can provide ad hoc reports on a user-defined basis.  </t>
  </si>
  <si>
    <t>Section VI -  Billing and Eligibility</t>
  </si>
  <si>
    <t>Confirm the date of your last billing and eligibility system upgrade, and the date of any planned upgrades.</t>
  </si>
  <si>
    <t>Confirm that you can conform with the following billing procedures:</t>
  </si>
  <si>
    <t xml:space="preserve">Confirm that you can accept paper enrollment forms or electronic eligibility.  </t>
  </si>
  <si>
    <t xml:space="preserve">Confirm that you process eligibility and billing files at least once per week.  </t>
  </si>
  <si>
    <t xml:space="preserve">Confirm that you are capable of accepting multiple payments from multiple divisions. </t>
  </si>
  <si>
    <t>Confirm that wire notification via e-mail will be sent to the carrier indicating the total premium amount.</t>
  </si>
  <si>
    <t xml:space="preserve">Confirm that premium amounts are remitted based on actual payroll collections. </t>
  </si>
  <si>
    <t>Confirm that no reconciliations are performed.</t>
  </si>
  <si>
    <t xml:space="preserve">Confirm that reports will include detail of claims status by month/year </t>
  </si>
  <si>
    <t>Section VII -  Implementation</t>
  </si>
  <si>
    <t>Confirm that you can implement the coverage described by the implementation date specified without deviation.</t>
  </si>
  <si>
    <t>Provide an implementation action plan and timeline as an attachment to this section.  The action plan and timeline must include all the key activities necessary to achieve the desired effective date, including the title of the person in your organization responsible for each action. Key activities should include but are not limited to the following:</t>
  </si>
  <si>
    <t xml:space="preserve">                    Identification in advance of implementation issues </t>
  </si>
  <si>
    <t xml:space="preserve">                    Initial planning meetings</t>
  </si>
  <si>
    <t xml:space="preserve">                    Periodic update meetings</t>
  </si>
  <si>
    <t xml:space="preserve">                    Preparation of claims administration and customer service systems</t>
  </si>
  <si>
    <t xml:space="preserve">                    Enrollment meeting training</t>
  </si>
  <si>
    <t xml:space="preserve">                    Member services training</t>
  </si>
  <si>
    <t xml:space="preserve">                    Enrollment activities</t>
  </si>
  <si>
    <t xml:space="preserve">                    Communication Strategy 
                    (include communication materials, presentations, open enrollment kits, etc.)</t>
  </si>
  <si>
    <t>Section VIII -  Termination Procedures</t>
  </si>
  <si>
    <t>Confirm that there will be no fees associated with termination of the contract.</t>
  </si>
  <si>
    <t>Confirm that you maintain participant records for a minimum of seven years following termination of participation.</t>
  </si>
  <si>
    <t>Confirm that you will provide updated claims reserve reports for 10 years following termination.</t>
  </si>
  <si>
    <t>Confirm that you will provide the files in a mutually agreeable format and within a reasonable period of time not to exceed 30 days following the termination date.</t>
  </si>
  <si>
    <t xml:space="preserve"> Confirm the number of years you have been providing telephonic intake of services</t>
  </si>
  <si>
    <t xml:space="preserve"> Confirm the percentage of your claims that are processed via:</t>
  </si>
  <si>
    <t xml:space="preserve"> Paper</t>
  </si>
  <si>
    <t xml:space="preserve"> Fax</t>
  </si>
  <si>
    <t xml:space="preserve"> Telephone</t>
  </si>
  <si>
    <t>Confirm the length and amount of training given to the employees assigned to</t>
  </si>
  <si>
    <t>Telephonic intake</t>
  </si>
  <si>
    <t>Claims processing</t>
  </si>
  <si>
    <t>Confirm the title of the individual primarily responsible for case managing – claim analyst, nurse, team of individuals.</t>
  </si>
  <si>
    <t>Confirm the target claims processing average per claim representative.</t>
  </si>
  <si>
    <t>Confirm that you follow up with claimants a minimum of once every 30 days when information is outstanding.</t>
  </si>
  <si>
    <t>Confirm that you employ physicians with appropriate training and experience to review questionable claims.</t>
  </si>
  <si>
    <t>Confirm the number of physicians employed per covered life.</t>
  </si>
  <si>
    <t>Confirm that you utilize independent third party vendors to review claims submitted for appeal.</t>
  </si>
  <si>
    <t>Confirm the level of claims appeal in which you may initiate an Independent Medical Examination (IME).</t>
  </si>
  <si>
    <t>Confirm the number of IMEs conducted in the past 12 months versus total number of claims processed.</t>
  </si>
  <si>
    <t>Confirm the percentage of long-term disability claims in your book of business that resulted in buyouts.</t>
  </si>
  <si>
    <t>Confirm the average lag time between the date of receipt of claim notice and the date the first disability check is issued.  Specify the average time elapsed during each stage of the claims process:</t>
  </si>
  <si>
    <t>Receipt of claim</t>
  </si>
  <si>
    <t>Receipt of evidence supporting claims</t>
  </si>
  <si>
    <t>Claim approval/denial notification</t>
  </si>
  <si>
    <t>For your entire book of business, confirm the following statistics, if available:</t>
  </si>
  <si>
    <t>The number and percentage of cases managed by an RN, LPN, or physician in each of the past two years</t>
  </si>
  <si>
    <t>Please provide a copy of your written disability case management guidelines.</t>
  </si>
  <si>
    <t>Confirm that you are compliant with ERISA’s claims appeals regulations.    Please attach a copy of your claims procedures governing the filing of claims, notice of determinations, and appeals of adverse determinations, and include statistics regarding the average turnaround time for claims appeals at each stage of appeal.</t>
  </si>
  <si>
    <t>Specify the percentage of claims that are handled by:</t>
  </si>
  <si>
    <t>RNs</t>
  </si>
  <si>
    <t>LPNs</t>
  </si>
  <si>
    <t>Customer Service Representatives</t>
  </si>
  <si>
    <t>Other (please specify)</t>
  </si>
  <si>
    <t>Confirm whether you outsource behavioral health services, and if so, confirm the vendor you use for such services.</t>
  </si>
  <si>
    <t>Confirm the number of behavioral health specialists you employ, and list this number according to title (i.e. physician, RN, etc.)</t>
  </si>
  <si>
    <t>Please indicate whether the following is requested from the claimant’s physician:</t>
  </si>
  <si>
    <t>Diagnosis(es)</t>
  </si>
  <si>
    <t>Symptoms</t>
  </si>
  <si>
    <t>Findings on physical examination</t>
  </si>
  <si>
    <t>Objective findings: test and imaging results</t>
  </si>
  <si>
    <t>Medications: dosage frequencies</t>
  </si>
  <si>
    <t xml:space="preserve">Functional Impairments: physical, mental </t>
  </si>
  <si>
    <t>Treatment plan</t>
  </si>
  <si>
    <t>Expected return-to-work date</t>
  </si>
  <si>
    <t>Other (Describe)</t>
  </si>
  <si>
    <t>Please attach an example of the process flow used in your return-to-work program</t>
  </si>
  <si>
    <t>Confirm that customer service representatives have online access to the following information:</t>
  </si>
  <si>
    <t>Claim status (duration, approval and denial date, explanation of pending claims)</t>
  </si>
  <si>
    <t>Case management records (including physician records)</t>
  </si>
  <si>
    <t>Prior call records</t>
  </si>
  <si>
    <t>Plan design</t>
  </si>
  <si>
    <t>LTD payment services</t>
  </si>
  <si>
    <t xml:space="preserve">  Initial application Appeals filing </t>
  </si>
  <si>
    <t xml:space="preserve">  Legal services</t>
  </si>
  <si>
    <t>Vocational Rehabilitation - Initial assessment</t>
  </si>
  <si>
    <t>Rehabilitation services</t>
  </si>
  <si>
    <t>Does a Subcontract Apply?  If yes, for which services? Please provide name of subcontract by service.</t>
  </si>
  <si>
    <t>Confirm that you provide assistance with filing for Medicare as the primary insurer.</t>
  </si>
  <si>
    <t>Confirm that you have a process in place for identifying offsets to payments, such as workers’ compensation and social security payments. Please attach a description of your process.</t>
  </si>
  <si>
    <t>Based on your book of business statistics, for individuals on disability longer than 6 months, confirm the percentage of claimants who had an accurate estimated return to work date (within 60-90 days of the estimated date)</t>
  </si>
  <si>
    <t>If the actual time on disability was shorter than estimated, was the time on disability reduced due to case management?</t>
  </si>
  <si>
    <t>If you use another organization to provide Social Security assistance services, please provide its:</t>
  </si>
  <si>
    <t>Name and location</t>
  </si>
  <si>
    <t>Referral criteria</t>
  </si>
  <si>
    <t>Percent of all LTD claims that are referred to vendor</t>
  </si>
  <si>
    <t>Identify costs associated with using this vendor</t>
  </si>
  <si>
    <t>Confirm that reports reflect claims pending or paid in your claims adjudication system on a real-time basis.</t>
  </si>
  <si>
    <t>Confirm that you have the capability to provide a list of open and closed claims on a monthly basis that includes Social Security offsets and taxes.</t>
  </si>
  <si>
    <t>Confirm the following:</t>
  </si>
  <si>
    <t>The process for obtaining necessary medical authorization from claimant in order to receive these files.</t>
  </si>
  <si>
    <t>Confirm that you will prepare the W-2s for disability payments.</t>
  </si>
  <si>
    <t>Confirm that you handle state and local withholding and tax remittance.</t>
  </si>
  <si>
    <t>Confirm that you handle FICA withholding and tax remittance.</t>
  </si>
  <si>
    <t xml:space="preserve"> Attach copies of standard communications in the following areas:</t>
  </si>
  <si>
    <t xml:space="preserve"> Approval of benefits</t>
  </si>
  <si>
    <t xml:space="preserve"> Claimant’s rights and responsibilities</t>
  </si>
  <si>
    <t xml:space="preserve"> Medical direction, ongoing care, referral to specialist or IME</t>
  </si>
  <si>
    <t xml:space="preserve"> Suspension of a claim</t>
  </si>
  <si>
    <t xml:space="preserve"> Denial of a claim</t>
  </si>
  <si>
    <t xml:space="preserve"> EOI application (confirm that one form can be used for both hourly and salaried)</t>
  </si>
  <si>
    <t xml:space="preserve"> EOI approval</t>
  </si>
  <si>
    <t xml:space="preserve"> EOI denial</t>
  </si>
  <si>
    <t xml:space="preserve"> Any additional standard notifications, forms, letters and reimbursement agreements</t>
  </si>
  <si>
    <t>Describe your organization's basis for determining the following.  Your response should include the interest discount factor, the continuance table, and the incidence rate used.</t>
  </si>
  <si>
    <t xml:space="preserve">Incurred but unreported claim reserves </t>
  </si>
  <si>
    <t>Incurred claims (open and approved)</t>
  </si>
  <si>
    <t>Pending claim reserve levels</t>
  </si>
  <si>
    <t>Reserves for suspended claimants</t>
  </si>
  <si>
    <t>Provide the interest rate your organization currently uses for the following:</t>
  </si>
  <si>
    <t>Delayed premiums</t>
  </si>
  <si>
    <t>Negative cash flow</t>
  </si>
  <si>
    <t>Positive cash flow</t>
  </si>
  <si>
    <t>Confirm the methodology for calculating conversion rates.</t>
  </si>
  <si>
    <t>Confirm whether LTD portability can be offered for a subgroup of the population, if requested.</t>
  </si>
  <si>
    <t>Will you provide reports of performance on a quarterly basis? Any needed penalties would be paid out annually.</t>
  </si>
  <si>
    <t>Provide three references of employers of similar size and industry and with similar benefits.</t>
  </si>
  <si>
    <t xml:space="preserve">   Services used (indicate whether services are employer-paid or voluntary).</t>
  </si>
  <si>
    <t xml:space="preserve">   Length of time as a client</t>
  </si>
  <si>
    <t xml:space="preserve">   Number of employees</t>
  </si>
  <si>
    <t>Average turnaround time on death claims</t>
  </si>
  <si>
    <t>Average turnaround on waiver claims</t>
  </si>
  <si>
    <t>Confirm that all current assignments will be assumed without question.</t>
  </si>
  <si>
    <t>Confirm that beneficiaries will have the option of having death claims paid directly to them (i.e., there are no requirements that death claims are to be paid to a bank specified by you).</t>
  </si>
  <si>
    <t>Confirm that your life insurance proposal includes an option to accelerate payment of death benefits.</t>
  </si>
  <si>
    <t>Confirm that you are compliant with ERISA's claims procedures.  Please attach a copy of your claims procedures governing the filing of claims, notice of determinations, and appeals of adverse determination.</t>
  </si>
  <si>
    <t>Include a sample renewal rate development sheet that lists your underwriting assumptions for an organization of similar size and plan design.</t>
  </si>
  <si>
    <t>Confirm whether your group life retention includes interest debits and credits for cash flow arising from the items shown below.  If so, include your method for interest accounting, and the rates of interest currently debited and credited:</t>
  </si>
  <si>
    <t xml:space="preserve">Confirm the method for IBNR reserves reporting.  </t>
  </si>
  <si>
    <t>Confirm whether you guarantee factors and formulas for IBNR reserves.</t>
  </si>
  <si>
    <t>Confirm how you calculate risk and contingency charges.</t>
  </si>
  <si>
    <t>Confirm how you will calculate conversion charges per $1,000 of coverage.</t>
  </si>
  <si>
    <t>Confirm the percentage of conversion that is charged back to experience.</t>
  </si>
  <si>
    <t>Confirm how you handle terminal refunds and claims reserves upon termination.</t>
  </si>
  <si>
    <t>Confirm whether portability charges appear as part of claims experience.</t>
  </si>
  <si>
    <t>Negative cash flow on benefit payments</t>
  </si>
  <si>
    <t>Experience rating surpluses and deficits</t>
  </si>
  <si>
    <t>Early or late premium payments</t>
  </si>
  <si>
    <t>Claim reserves</t>
  </si>
  <si>
    <t>Stabilization reserves</t>
  </si>
  <si>
    <t>Section XI -  Disability Claims Management and Customer Service</t>
  </si>
  <si>
    <t>Section XII - Disability Benefit Offsets</t>
  </si>
  <si>
    <t>Section XIII - Disability Systems</t>
  </si>
  <si>
    <t>Section XIV -  Disability Tax Procedures</t>
  </si>
  <si>
    <t>Section XIII -  Disability Communications</t>
  </si>
  <si>
    <t>Section XIV -  Disability Financial Proposal</t>
  </si>
  <si>
    <t>Confirm the methodology used to reflect future SSA awards for claims incurred within the preceding 24 months.</t>
  </si>
  <si>
    <t>Confirm whether you provide LTD conversion.  Attach a sample of the policy available upon conversion.</t>
  </si>
  <si>
    <t xml:space="preserve">Confirm whether you provide LTD portability.  </t>
  </si>
  <si>
    <t>Section XVIII - Confidentiality</t>
  </si>
  <si>
    <t>Confirm that you are capable of providing a fully insured option for each financial section.</t>
  </si>
  <si>
    <t>SECTION XV  - Performance Standards</t>
  </si>
  <si>
    <t>SECTION XVI - Internal Controls and Data Security Requirements</t>
  </si>
  <si>
    <t>SECTION XVII - References</t>
  </si>
  <si>
    <t>30-34</t>
  </si>
  <si>
    <t>35-39</t>
  </si>
  <si>
    <t>40-44</t>
  </si>
  <si>
    <t>45-49</t>
  </si>
  <si>
    <t>50-54</t>
  </si>
  <si>
    <t>55-59</t>
  </si>
  <si>
    <t>60-64</t>
  </si>
  <si>
    <t>Basic Life</t>
  </si>
  <si>
    <t>25-29</t>
  </si>
  <si>
    <t>65-69</t>
  </si>
  <si>
    <t>Confirm that if your Company is selected, you are willing to retain current life insurance assignments without question and accept current electronic life insurance beneficiary designations. Confirm that going forward you have the capability to restrict future assignments for funeral homes</t>
  </si>
  <si>
    <t>RFP Questionnaire</t>
  </si>
  <si>
    <t>Confirm that your organization will be the primary party to the contracted services.  If a third party vendor performs any of the services described in the contract, your organization must identify the third party vendor and the services it performs, the percentage of these outsourced services must not exceed 20% at any time during the agreement, and your organization must remain responsible for the services performed by the third party vendor to the same extent as if such services were performed by your organization.</t>
  </si>
  <si>
    <t>In addition to providing separate financial exhibits, please complete Exhibit A 2016 Rates.</t>
  </si>
  <si>
    <t xml:space="preserve">Provide your fully-insured rates for the long-term and short-term disability programs described in the attached plan documents as part of your financial proposal attachment. </t>
  </si>
  <si>
    <t>Please note: If your answer cannot fit in the shaded blue area, or if you need to provide an answer in an attachment (rates or plan design, sample ID cards, or sample communications, for instance) please provide the additional information as an attachment to the appropriate section - i.e.:  attachment to Section III, etc.).</t>
  </si>
  <si>
    <t>Include a description of your organization’s audit guidelines for claims processing and for customer service.</t>
  </si>
  <si>
    <t>Coordination and integration with medical coverage</t>
  </si>
  <si>
    <t>Confirm that you will provide standard monthly and quarterly reports of premiums and claims paid, a report listing reserves and how they are calculated, and a quarterly listing of open and closed claims.</t>
  </si>
  <si>
    <t xml:space="preserve">Confirm that your system is capable of specifying different levels of user-defined access to electronic information and reporting (e.g. PHI/non-PHI, aggregate/individual participant basis, etc.).  </t>
  </si>
  <si>
    <t>Confirm you provide participants with assistance in receiving Social Security benefits. Describe the level of assistance you provide.</t>
  </si>
  <si>
    <t>Funeral planning</t>
  </si>
  <si>
    <t>Financial counseling</t>
  </si>
  <si>
    <t>Option B</t>
  </si>
  <si>
    <t>25-34</t>
  </si>
  <si>
    <t>Option C</t>
  </si>
  <si>
    <t>70-99</t>
  </si>
  <si>
    <t>Option D</t>
  </si>
  <si>
    <t>Enrollment</t>
  </si>
  <si>
    <t>&lt;24</t>
  </si>
  <si>
    <t>Fashion Institute of Technology (FIT)</t>
  </si>
  <si>
    <t>In the event you are chosen to contract with the Fashion Institute of Technology, your answers to this RFP will be considered binding upon the subsequent execution of the contract.  Your RFP response will be incorporated and made a part of your contract with the Fashion Institute of Technology in the event you are chosen as a vendor for the Fashion Institute of Technology.  As such, please ensure that all answers submitted in your proposal are correct.</t>
  </si>
  <si>
    <t>All information herein is confidential.  You are not authorized to share the information in this proposal request with any other person(s) or organization(s) without the express written authorization of the Fashion Institute of Technology.</t>
  </si>
  <si>
    <t>Section IX -  Life Insurance and Accidental Death and Dismemberment Claims Management and Customer Service</t>
  </si>
  <si>
    <t>Section X -   Life Insurance and Accidental Death and Dismemberment Financial Proposal</t>
  </si>
  <si>
    <t xml:space="preserve">Provide your fully-insured rates for the life insurance and AD&amp;D programs described in the attached plan documents as part of your financial proposal attachment. </t>
  </si>
  <si>
    <t>Confirm that the same claims management contact handles LTD claims for a single individual.</t>
  </si>
  <si>
    <t>Confirm that the claimant will have the ability to check the status of their own LTD claim by using your website.</t>
  </si>
  <si>
    <t>Confirm that the claimant will have the ability to check the status of their own LTD claim by using your mobile app.</t>
  </si>
  <si>
    <t>Confirm the maximum and average numbers of open LTD and salary continuance claims you allow your case managers to be working on at one time.</t>
  </si>
  <si>
    <t>What is the estimated net cost savings and return on investment (ROI) from your return-to-work case management services for LTD?</t>
  </si>
  <si>
    <t xml:space="preserve">                    Coordination with FIT's Staff and Cammack Health</t>
  </si>
  <si>
    <t>Confirm that you have one integrated salary continuance and LTD claim adjudication system.</t>
  </si>
  <si>
    <t>Confirm whether prospectively rated insured LTD retentions can be guaranteed.  If so, include the guaranteed retentions, including duration.</t>
  </si>
  <si>
    <t>Your answers to all the questions in this RFP will be considered binding commitments to perform the obligations described upon acceptance of your proposal by FIT.  FIT expects that a service contract including performance guarantees will be executed within 60 days of notification to the finalist.  Any major contractual issues or differences from the requirements described in this RFP should be immediately disclosed within 5 days of notification to the chosen finalist, so that they may be resolved prior to contract execution. In the event of a material omission in your response, any dispute will be resolved in FIT’s favor.</t>
  </si>
  <si>
    <t>Confirm that acquiring FIT as a client will result in less than a 5% increase in total premium collected for 1) disability 2) life insurance.</t>
  </si>
  <si>
    <t>Confirm that you agree to an allow independent 3rd party review of claims appeals upon request by FIT.</t>
  </si>
  <si>
    <t>Confirm that servicing FIT’s account will not create any conflict of interest for your organization or for FIT.</t>
  </si>
  <si>
    <t>Provide the percentage of the account manager's time that will be spent on FIT.</t>
  </si>
  <si>
    <t>Confirm the roles and responsibilities of each member of the team assigned to FIT and that this is an adequate number of members to perform the services under the contract.</t>
  </si>
  <si>
    <t>Confirm that the team assigned to FIT will be available to meet with FIT at least 4 times per year, not including time set aside for first-year implementation.</t>
  </si>
  <si>
    <t>Confirm that there is one primary point of contact for FIT to utilize for claims, eligibility, and service.</t>
  </si>
  <si>
    <t>Confirm that FIT will have the ability to check the status of evidence of insurability online at any time.</t>
  </si>
  <si>
    <t xml:space="preserve">Confirm that all future rate adjustments will be communicated to FIT at least 210 days in advance of their effective date. </t>
  </si>
  <si>
    <t>Confirm that you will set up a dedicated customer service unit for FIT upon request.</t>
  </si>
  <si>
    <t>Confirm that you will provide FIT access to on-line reports for all lines of coverage.</t>
  </si>
  <si>
    <t>Confirm the number of users that FIT can assign access to on-line reports.</t>
  </si>
  <si>
    <t>Confirm that FIT can run ad hoc reports on-line.</t>
  </si>
  <si>
    <t>Is normative data calculated based on entire book of business or on the specific industry in which FIT does business?</t>
  </si>
  <si>
    <t xml:space="preserve">Confirm that standard Annual Enrollment materials will be provided to FIT. </t>
  </si>
  <si>
    <t>Confirm that you will provide FIT with at least 90 days advanced notice of any intended changes in the administration of benefit claims and EOI determinations.</t>
  </si>
  <si>
    <t>Confirm that you are willing to accept eligibility information in the format provided by FIT.</t>
  </si>
  <si>
    <t>Confirm your billing process and options available to FIT, including self-billing.</t>
  </si>
  <si>
    <t>Confirm that all invoices will be in sufficient detail for FIT to verify accuracy.  Please attach a copy of a sample invoice.</t>
  </si>
  <si>
    <t>Confirm that your organization will offer FIT a dedicated implementation team.</t>
  </si>
  <si>
    <t>Upon request, confirm that you will offer monthly in-person implementation meetings and weekly conference calls to FIT for the duration of the implementation period.</t>
  </si>
  <si>
    <t>Confirm that your organization will include in your contract a provision that requires your company to provide FIT seven months prior notice of termination without cause and FIT is required to provide your company one-month prior notice of termination without cause.</t>
  </si>
  <si>
    <t>Confirm that you will provide files containing enrollment, EOI and claims information to FIT or a new vendor, as requested, in the event the contract is terminated.</t>
  </si>
  <si>
    <t>Confirm that FIT will have the ability to access your website to pull claim status on a daily basis for LTD.</t>
  </si>
  <si>
    <t>Confirm that FIT will have the ability to pull claim reports that illustrate trends for LTD.</t>
  </si>
  <si>
    <t xml:space="preserve">You have the capability to send and receive electronic files to and from a third-party Medical Management vendor chosen by FIT. Confirm this can be done with one or more Medical Management vendors. </t>
  </si>
  <si>
    <t>Files will include diagnosis and other relevant information as required by FIT.</t>
  </si>
  <si>
    <t xml:space="preserve"> Claimant’s and FIT's notification of claim receipt and file status</t>
  </si>
  <si>
    <t>Confirm whether you offer translation services for non-English speaking participants. Also confirm that you employ Spanish-speaking representatives that will be available to FIT participants (AT&amp;T language line is not considered Spanish speaking representative)</t>
  </si>
  <si>
    <t>Confirm that your company will produce plan documents upon request, and will timely review FIT’s Summary Plan Description upon request and provide FIT with information needed for Form 5500 filing, e.g., Schedule A.</t>
  </si>
  <si>
    <t>Confirm the minimal financial ratings listed below.  FIT prefers vendors with the following minimum financial ratings to submit a proposal.  If you do not have the following minimum financial ratings, please attach an explanation.</t>
  </si>
  <si>
    <t>Confirm that you will accept submission of life insurance claims electronically from a third party vendor.</t>
  </si>
  <si>
    <t>The diagnoses that trigger case management in the long-term disability initial filing period.</t>
  </si>
  <si>
    <t>For the services you provide, please indicate the years of industry experience, years of experience with your company and how long this service has been provided. (if it varies for ltd, please indicate)</t>
  </si>
  <si>
    <t>You may, at FIT’s option, access a proprietary web-based portal designated by FIT containing medical claims information, in order to facilitate the processing of disability claims.  Please attach an outline of the process you would implement in order to obtain access to this system, from a compliance perspective.</t>
  </si>
  <si>
    <t>Request for Proposal</t>
  </si>
  <si>
    <t>Table of Contents</t>
  </si>
  <si>
    <t>Questionnaire</t>
  </si>
  <si>
    <t>Notice To Firms</t>
  </si>
  <si>
    <t>FIT in its sole interest and discretion may accept or reject any proposal submitted.</t>
  </si>
  <si>
    <t>Schedule</t>
  </si>
  <si>
    <t>OBJECTIVE</t>
  </si>
  <si>
    <t>ASSUMPTIONS AND CONSIDERATIONS</t>
  </si>
  <si>
    <t>Under no circumstance will the College be liable for any costs neither incurred by the insurer preparation and/or production of a Proposal nor for any work performed prior to FIT's written authorization to process on the contract.</t>
  </si>
  <si>
    <t>FIT encourages the submission of proposals from certified minority and women-owned business enterprises.</t>
  </si>
  <si>
    <t>Any proposed subcontracting is subject to review and approval by FIT.</t>
  </si>
  <si>
    <t>TERM</t>
  </si>
  <si>
    <t>REQUIREMENTS</t>
  </si>
  <si>
    <t>COLLEGE RESPONSIBILITIES</t>
  </si>
  <si>
    <t>EVALUATION CRITERIA</t>
  </si>
  <si>
    <t>All proposals must be complete and convey all of the requested information, in the prescribed format, in order to be considered responsive.</t>
  </si>
  <si>
    <t>Responsive proposals will be evaluated by a committee on the basis of the criteria listed below. The following criteria as well as possible interviews of selected finalists will be considered in award determination:</t>
  </si>
  <si>
    <t>1. Fee for Services</t>
  </si>
  <si>
    <t>3. Proposals</t>
  </si>
  <si>
    <t>4. Interviews</t>
  </si>
  <si>
    <t>Federal ID#:</t>
  </si>
  <si>
    <t>Telephone:</t>
  </si>
  <si>
    <t>By:</t>
  </si>
  <si>
    <t>Firm:</t>
  </si>
  <si>
    <t>Email:</t>
  </si>
  <si>
    <t>Date:</t>
  </si>
  <si>
    <t>IMPORTANT: This proposal analysis page is the only pricing format acceptable. Organizations must submit pricing using this form. FIT will not accept proposal responses on any other form.</t>
  </si>
  <si>
    <t>Notice to Firms</t>
  </si>
  <si>
    <t>RFP Instructions</t>
  </si>
  <si>
    <t>The College's primary objectives are to achieve exceptional customer service for both participants and the administrators, obtain a competitive financial arrangement and administration consolidation.</t>
  </si>
  <si>
    <t>The College seeks proposals from interested organizations who have successfully managed the administration of life, AD&amp;D and LTD plans. Proposals will be evaluated and the College will award a contract.</t>
  </si>
  <si>
    <t>BACKGROUND</t>
  </si>
  <si>
    <t>i.</t>
  </si>
  <si>
    <t>ii.</t>
  </si>
  <si>
    <t>Volume</t>
  </si>
  <si>
    <t>For all approved long-term disability claims, the percentage of claims that were assigned to a case manager</t>
  </si>
  <si>
    <t>The percentage of long-term disability claims that were NOT assigned to case managers during the short-term disability period</t>
  </si>
  <si>
    <t>Additional Life</t>
  </si>
  <si>
    <t>Assuming awarded LTD only</t>
  </si>
  <si>
    <t xml:space="preserve">Life and Disability Accounting/Banking Procedures </t>
  </si>
  <si>
    <t>Background, Objective, Assumptions, Considerations, Term and Requirements</t>
  </si>
  <si>
    <t>College Responsibilities and Evaluation Criteria</t>
  </si>
  <si>
    <t>Monthly Rate per $100 of covered payroll</t>
  </si>
  <si>
    <t xml:space="preserve">  a.  </t>
  </si>
  <si>
    <t xml:space="preserve">  b.  </t>
  </si>
  <si>
    <t xml:space="preserve">  c.  </t>
  </si>
  <si>
    <t xml:space="preserve">  d.  </t>
  </si>
  <si>
    <t>The life, AD&amp;D and LTD plans are all Calendar Year Plans.</t>
  </si>
  <si>
    <t xml:space="preserve">ii.  </t>
  </si>
  <si>
    <t xml:space="preserve">  e.  </t>
  </si>
  <si>
    <t>Fees noted in proposal should be guaranteed for a minimum period of 3 years.</t>
  </si>
  <si>
    <t>Proposal Analysis Sheet</t>
  </si>
  <si>
    <t>Signature/Print Name and  Title</t>
  </si>
  <si>
    <t>Assuming awarded Life, AD&amp;D &amp; LTD</t>
  </si>
  <si>
    <t>Assuming awarded Life and AD&amp;D only</t>
  </si>
  <si>
    <t xml:space="preserve">In addition, to the life insurance coverage, employees receive the Frontier MEDEX travel assistance benefit.  This benefit assists FIT employees and their families who are more than 100 miles from home with worldwide emergency assistance services. Frontier MEDEX Travel Assistance offers a full range of professional 24-hour medical, legal and travel assistance services. </t>
  </si>
  <si>
    <t>LTD INSURANCE</t>
  </si>
  <si>
    <t>LIFE and AD&amp;D  INSURANCE</t>
  </si>
  <si>
    <t xml:space="preserve">Below is a rate history for the past three years. </t>
  </si>
  <si>
    <t xml:space="preserve">●  </t>
  </si>
  <si>
    <t xml:space="preserve">Please include with your proposal a draft of the performance guarantees you are prepared to commit to upon being awarded this contract.  Identify the total dollar amount or percentage amount at risk for performance guarantees. Your performance guarantees must include, at a minimum, a guarantee for overall customer service, to be determined and evaluated by FIT’s HR/Benefits Staff. </t>
  </si>
  <si>
    <t>Confirm that your organization has a minimum of 10 years of experience serving both life and disability accounts.</t>
  </si>
  <si>
    <t>Number of Contracts in the college, university, not-for-profit sector</t>
  </si>
  <si>
    <t>Confirm that you agree to and will cooperate fully with onsite audits, performed at reasonable intervals not to exceed one per year, in which FIT or its assigned representatives may validate the performance of your organization (or any subcontractor performing services described in the contract) in accordance with the executed contract. These audits will be conducted at FIT's own expense, with appropriate and sufficient notice. However, FIT would not be liable for any services or internal costs incurred by you relative to the audit.</t>
  </si>
  <si>
    <t>FIT requires a high level of service and responsiveness.  FIT expects that the account management team described in this section will consist of a senior manager with general project oversight, an account manager and a dedicated group of other experts in key areas.  This team will meet in person to initiate implementation and conduct conference calls at least weekly with FIT representatives throughout the implementation and on a regular basis thereafter.  The ongoing meetings will address administration, reporting, complaints, compliance and performance standards.  These meetings will take place at FIT or via conference call at FIT's discretion.  Confirm that you are in agreement to each of these account management and service requirements specified above.</t>
  </si>
  <si>
    <t>Status of Employee on Effective Date</t>
  </si>
  <si>
    <t>Confirm that during the annual enrollment process you are capable of accepting electronic files containing census information for employees requiring EOI.</t>
  </si>
  <si>
    <t>Some employees may request that their "ownership" of coverage be transferred to avoid potential estate taxes.  Confirm that you will you comply with this request.</t>
  </si>
  <si>
    <t xml:space="preserve">Confirm the amount of the waiver claim charge that will be charged to FIT’s claims experience, the interest rate credited on the reserves, and the process for returning waiver of premium reserves in the event the employee returns to work. </t>
  </si>
  <si>
    <t>Confirm whether conversion would create an impact on premium rates for the active population, and explain how this is calculated.</t>
  </si>
  <si>
    <t>Confirm whether portability would create an impact on premium rates for the active  population, and explain how this is calculated.</t>
  </si>
  <si>
    <t>Please confirm that if at any time, FIT conducts an investigation of the vendor's service, as a result of substantial employee or provider complaints, or conducts a claims audit as a result of multiple and reoccurring claims processing errors, this investigation, and the expenses required to remedy found inadequacies, will be performed at the vendor's expense.</t>
  </si>
  <si>
    <t>Where employees pay for coverage, confirm that no evidence of insurability will be required as long as newly eligible employee elect coverage within the first 31 days of changing employment status.</t>
  </si>
  <si>
    <t>Confirm that pricing includes processing of the evidence of insurability form and proactive follow-up tracking directly with the employee.</t>
  </si>
  <si>
    <t xml:space="preserve">Confirm that your life insurance proposal includes a conversion privilege for employees to convert their coverage to an individual policy upon their termination.  Please include specimen contracts for your conversion options and identify any additional costs to FIT as a result of an employee conversion.  </t>
  </si>
  <si>
    <t xml:space="preserve">Confirm that your life insurance proposal includes a portability provision for employees to apply for term life coverage upon their termination.  Please include specimen contracts for your portability options. </t>
  </si>
  <si>
    <t>FIT is open to an alternative plan design that is cost effective with the least employee impact.
Please describe suggested alternative design and associated rates.</t>
  </si>
  <si>
    <t xml:space="preserve">FIT is committed to the health of employees and very interested in your organization’s ability to coordinate disability and medical care. Please be sure to include information in your proposal on your ability to coordinate the claimant’s care across the continuum of the employee’s experience. </t>
  </si>
  <si>
    <t xml:space="preserve">In addition to quoting on the plan design described in the attachment, FIT is open to alternative plan designs that are cost effective with the least employee impact.  Please describe suggested alternative designs and associated rates.  </t>
  </si>
  <si>
    <t xml:space="preserve">Premiums are wired to the Carrier once a month.  </t>
  </si>
  <si>
    <r>
      <t>Confirm that you agree to waive the</t>
    </r>
    <r>
      <rPr>
        <b/>
        <i/>
        <sz val="10"/>
        <color indexed="8"/>
        <rFont val="Arial"/>
        <family val="2"/>
      </rPr>
      <t xml:space="preserve"> actively at work</t>
    </r>
    <r>
      <rPr>
        <sz val="10"/>
        <color indexed="8"/>
        <rFont val="Arial"/>
        <family val="2"/>
      </rPr>
      <t xml:space="preserve"> requirements for anyone who is </t>
    </r>
    <r>
      <rPr>
        <b/>
        <i/>
        <sz val="10"/>
        <color indexed="8"/>
        <rFont val="Arial"/>
        <family val="2"/>
      </rPr>
      <t xml:space="preserve">currently covered </t>
    </r>
    <r>
      <rPr>
        <sz val="10"/>
        <color indexed="8"/>
        <rFont val="Arial"/>
        <family val="2"/>
      </rPr>
      <t>for life insurance and disability benefits.</t>
    </r>
  </si>
  <si>
    <t>Option B:  90 day elimination period, 60% of salary, maximum benefit of $6,000 per month</t>
  </si>
  <si>
    <t>Option C: 180 day elimination period, 70% of salary, maximum benefit of $6,000 per month</t>
  </si>
  <si>
    <t>Option D:  90 day elimination period, 70% of salary, maximum benefit of $6,000 per month</t>
  </si>
  <si>
    <r>
      <t>Plan Documents are attached.</t>
    </r>
    <r>
      <rPr>
        <b/>
        <sz val="10"/>
        <color indexed="8"/>
        <rFont val="Arial"/>
        <family val="2"/>
      </rPr>
      <t xml:space="preserve">  Any differences between the attached documents and your proposal must be described in detail in your response.</t>
    </r>
  </si>
  <si>
    <t>Maximum number of life, AD&amp;D and LTD eligible employees:</t>
  </si>
  <si>
    <t>Life/AD&amp;D:</t>
  </si>
  <si>
    <t xml:space="preserve">LTD: </t>
  </si>
  <si>
    <t>Less Than 25</t>
  </si>
  <si>
    <t>2. Insurer's profile, account management, service requirements, client management, reporting and communication capabilities, implementation, and customer service.</t>
  </si>
  <si>
    <t>The managers and staff of the College's administrative offices and financial offices will be available to assist the organization by providing all required documents, information, and interviews. It is assumed that all work performed by the organization to fulfill the requirements of this engagement will be performed at the organization's office.</t>
  </si>
  <si>
    <t>The Fashion Institute of Technology ("FIT" or "College"), founded in 1944, is a community college of art and design, fashion, communications, business and technology of the State University of New York (SUNY). FIT currently has a total enrollment of approximately of 9,800 students which are made up of approximately 7,400 students who study full-time and another 2,400 who take part-time classes. The College offers the following degrees: Associate of Applied Science Degrees, Bachelor of Science Degrees, Bachelor of Fine Arts Degrees, Master of Professional Studies Degrees, Masters of Arts Degrees, and a Master of Fine Arts Degree. The College offers over 45 Majors and 8 Certificates. Located in the Chelsea area of Manhattan, FIT's facilities, which are located on West 27th Street between 7th and 8th Avenues, are composed of administrative offices, classrooms, computer labs, and studios. The campus also includes the Gladys Marcus Library and The Museum of FIT. Four residence halls serve more than 2,300 students.</t>
  </si>
  <si>
    <t>Confirm that rates are guaranteed for a minimum of three years, preferably 4-5 years, notwithstanding changes in eligible participants’ participation rates, age, occupation, etc. during the rate guarantee period.</t>
  </si>
  <si>
    <t xml:space="preserve">How do you envision integration/coordination with medical coverage? Describe how you currently integrate your disability customers' disability information and resources with your customers' medical management programs (including medical claims administrators, medical management vendors and customer's other resources, e.g. on-site clinics, EAP, etc.). </t>
  </si>
  <si>
    <t>Describe any additional no-fee services you will offer FIT upon implementation of the plans described (for example, Employee Assistance Programs, etc.).</t>
  </si>
  <si>
    <t xml:space="preserve">Confirm that all communications to FIT associates, including all sales and marketing materials, will be shared with and approved by FIT prior to distribution. </t>
  </si>
  <si>
    <t>Currently full-time employees are eligible for life, AD&amp;D and LTD benefits. The census includes only eligibile employees. Eligible employees covered under these benefits include only faculty and staff as indicated in the census. Faculty includes those in teaching positions. Anyone with a Staff indication in the census are in administrative/desk positions.  Grounds and building services personnel are not eligibile for these benefits through FIT.</t>
  </si>
  <si>
    <t>Finalist Presentations/Site Visits (anticipated)</t>
  </si>
  <si>
    <t>Contract Award (anticipated)</t>
  </si>
  <si>
    <t xml:space="preserve">Implementation begin date </t>
  </si>
  <si>
    <r>
      <t xml:space="preserve">FIT currently employs approximately </t>
    </r>
    <r>
      <rPr>
        <sz val="10"/>
        <color rgb="FFFF0000"/>
        <rFont val="Arial"/>
        <family val="2"/>
      </rPr>
      <t>2,263</t>
    </r>
    <r>
      <rPr>
        <sz val="10"/>
        <rFont val="Arial"/>
        <family val="2"/>
      </rPr>
      <t xml:space="preserve"> full-time and part-time faculty and staff.</t>
    </r>
  </si>
  <si>
    <t>Employees can purchase buy-up coverage under one of the following alternatives:</t>
  </si>
  <si>
    <t>Current (as of June 1, 2026) eligible participants:</t>
  </si>
  <si>
    <t>Confirm the following for 2023, 2024 and 2025 for the customer service unit that will be assigned to FIT.  Also include your target rates for the same years.</t>
  </si>
  <si>
    <t>Provide statistics for your success in obtaining Social Security on your entire book of LTD business for ALL LTD claims open 2 years or longer in 2023, 2024, and 2025</t>
  </si>
  <si>
    <t>2027-2029</t>
  </si>
  <si>
    <t>Instructions: Please complete the shaded columns with your rates. Premiums Effective 1/1/2027.</t>
  </si>
  <si>
    <t>2019-2024</t>
  </si>
  <si>
    <t>2024-current</t>
  </si>
  <si>
    <t>$.035 </t>
  </si>
  <si>
    <t>$.042 </t>
  </si>
  <si>
    <t>$.086 </t>
  </si>
  <si>
    <t>$.137 </t>
  </si>
  <si>
    <t>$.221 </t>
  </si>
  <si>
    <t>$.345 </t>
  </si>
  <si>
    <t>$.545 </t>
  </si>
  <si>
    <t>$.908 </t>
  </si>
  <si>
    <t>Option A - Core</t>
  </si>
  <si>
    <t>$.029 </t>
  </si>
  <si>
    <t>$.025 </t>
  </si>
  <si>
    <t>$.021 </t>
  </si>
  <si>
    <t>$.019 </t>
  </si>
  <si>
    <t>$.022 </t>
  </si>
  <si>
    <t>$.024 </t>
  </si>
  <si>
    <t>$.03 </t>
  </si>
  <si>
    <t>$.034 </t>
  </si>
  <si>
    <t>$.033 </t>
  </si>
  <si>
    <t>$.032 </t>
  </si>
  <si>
    <t>$.146 </t>
  </si>
  <si>
    <t>$.155 </t>
  </si>
  <si>
    <t>$.126 </t>
  </si>
  <si>
    <t>$.116 </t>
  </si>
  <si>
    <t>$.136 </t>
  </si>
  <si>
    <t>$.184 </t>
  </si>
  <si>
    <t>$.213 </t>
  </si>
  <si>
    <t>$.204 </t>
  </si>
  <si>
    <t>$.20 </t>
  </si>
  <si>
    <t>$.17 </t>
  </si>
  <si>
    <t>$.15 </t>
  </si>
  <si>
    <t>$.14 </t>
  </si>
  <si>
    <t>$.16 </t>
  </si>
  <si>
    <t>$.22 </t>
  </si>
  <si>
    <t>$.24 </t>
  </si>
  <si>
    <t>$.23 </t>
  </si>
  <si>
    <t>Rate per $1,000</t>
  </si>
  <si>
    <t xml:space="preserve">Basic AD&amp;D </t>
  </si>
  <si>
    <t>Provisions For Basic Life/AD&amp;D</t>
  </si>
  <si>
    <t xml:space="preserve">Current </t>
  </si>
  <si>
    <t>Vendor Response</t>
  </si>
  <si>
    <t xml:space="preserve">Alternate </t>
  </si>
  <si>
    <t>Alternate Vendor Response</t>
  </si>
  <si>
    <t>General Information</t>
  </si>
  <si>
    <t xml:space="preserve"> Basic Life/AD&amp;D</t>
  </si>
  <si>
    <t>Class 1</t>
  </si>
  <si>
    <t xml:space="preserve">Class Definition </t>
  </si>
  <si>
    <t>All Full-time Active Employees</t>
  </si>
  <si>
    <t xml:space="preserve"> Coverage Effective Date</t>
  </si>
  <si>
    <t>No probationary period</t>
  </si>
  <si>
    <t>Definition of covered earnings</t>
  </si>
  <si>
    <t>Contracted annual rate of pay</t>
  </si>
  <si>
    <t xml:space="preserve"> Benefit Amount</t>
  </si>
  <si>
    <t>1x annual earnings</t>
  </si>
  <si>
    <t>Minimum Benefit</t>
  </si>
  <si>
    <t>Maximum Benefit</t>
  </si>
  <si>
    <t>Guarantee Issue Amount</t>
  </si>
  <si>
    <t>Class 2</t>
  </si>
  <si>
    <t xml:space="preserve"> All Full-time Active Employees of SUNY Korea, LLC</t>
  </si>
  <si>
    <t>Class 3</t>
  </si>
  <si>
    <t>Class 4</t>
  </si>
  <si>
    <t>Reductions</t>
  </si>
  <si>
    <t xml:space="preserve"> Age Reduction Schedule</t>
  </si>
  <si>
    <t>65% at age 70, 50% at age 75</t>
  </si>
  <si>
    <t>Coverage Terminate Date</t>
  </si>
  <si>
    <t>Date of termination of employment</t>
  </si>
  <si>
    <t>Additional Provisions</t>
  </si>
  <si>
    <t>Waiver of Premium?</t>
  </si>
  <si>
    <t>Yes</t>
  </si>
  <si>
    <t>Waiver of Premium - Waiting period</t>
  </si>
  <si>
    <t>6 months</t>
  </si>
  <si>
    <t>Waiver of Premium - Maximum age to begin</t>
  </si>
  <si>
    <t>Waiver of Premium - Termination age</t>
  </si>
  <si>
    <t>SSNRA</t>
  </si>
  <si>
    <t>Accelerated Death Benefit Amount</t>
  </si>
  <si>
    <t>80% up to $200,000</t>
  </si>
  <si>
    <t>Continuation - Is portability available?</t>
  </si>
  <si>
    <t>What is the maximum age to port?</t>
  </si>
  <si>
    <t>No Age Limit</t>
  </si>
  <si>
    <t xml:space="preserve">What is the maximum amount to port? </t>
  </si>
  <si>
    <t>Continuation - Is conversion available?</t>
  </si>
  <si>
    <t>Dependent Life Insurance</t>
  </si>
  <si>
    <t>Employer or Employee Paid</t>
  </si>
  <si>
    <t>N/A</t>
  </si>
  <si>
    <t>Spouse Benefit Amount</t>
  </si>
  <si>
    <t>Child Benefit Amount</t>
  </si>
  <si>
    <t>Basic AD&amp;D</t>
  </si>
  <si>
    <t xml:space="preserve">Basic AD&amp;D Benefit Amount </t>
  </si>
  <si>
    <t>Matches Life Benefit</t>
  </si>
  <si>
    <t>Seat Belt Benefit Percentage</t>
  </si>
  <si>
    <t>Seat Belt Benefit Minimum</t>
  </si>
  <si>
    <t>Seat Belt Benefit Maximum</t>
  </si>
  <si>
    <t>Air Bag Benefit Percentage</t>
  </si>
  <si>
    <t>Air Bag Benefit Minimum</t>
  </si>
  <si>
    <t>Air Bag Benefit Maximum</t>
  </si>
  <si>
    <t>Common Carrier</t>
  </si>
  <si>
    <t>Included</t>
  </si>
  <si>
    <t>Tuition Reimbursement - Spouse Benefit Percentage</t>
  </si>
  <si>
    <t>Tuition Reimbursement - Spouse Minimum</t>
  </si>
  <si>
    <t>Tuition Reimbursement - Spouse Maximum</t>
  </si>
  <si>
    <t>Tuition Reimbursement - Child Benefit Percentage</t>
  </si>
  <si>
    <t>Tuition Reimbursement - Child Minimum</t>
  </si>
  <si>
    <t>Tuition Reimbursement - Child Maximum</t>
  </si>
  <si>
    <t>Child Care Expenses Benefit Percentage</t>
  </si>
  <si>
    <t>Child Care Expenses Minimum</t>
  </si>
  <si>
    <t>Child Care Expenses Maximum</t>
  </si>
  <si>
    <t>Parental Care Expenses Benefit Percentage</t>
  </si>
  <si>
    <t>Parental Care Expenses Minimum</t>
  </si>
  <si>
    <t>Parental Care Expenses Maximum</t>
  </si>
  <si>
    <t>Hearing Aids and Prosthetic Devices Benefit Percentage</t>
  </si>
  <si>
    <t>Hearing Aids and Prosthetic Devices Minimum</t>
  </si>
  <si>
    <t>Hearing Aids and Prosthetic Devices Maximum</t>
  </si>
  <si>
    <t>Return of Remains/Repatriation</t>
  </si>
  <si>
    <t>Spouse’s Loss of Life as a result of a common accident</t>
  </si>
  <si>
    <t>Not included</t>
  </si>
  <si>
    <t>Benefit during critical period after your or your spouse’s loss of life</t>
  </si>
  <si>
    <t>Bereavement and Trauma Counseling Benefit Percentage</t>
  </si>
  <si>
    <t>Bereavement and Trauma Counseling Minimum</t>
  </si>
  <si>
    <t>Bereavement and Trauma Counseling Maximum</t>
  </si>
  <si>
    <t>Home Alteration and Vehicle Modification Expense Benefit Percentage</t>
  </si>
  <si>
    <t>Home Alteration and Vehicle Modification Expense Minimum</t>
  </si>
  <si>
    <t>Home Alteration and Vehicle Modification Expense Maximum</t>
  </si>
  <si>
    <t>Monthly Medical Premium Benefit Percentage</t>
  </si>
  <si>
    <t>Monthly Medical Premium Minimum</t>
  </si>
  <si>
    <t>Monthly Medical Premium Maximum</t>
  </si>
  <si>
    <t>Monthly Medical premium for your spouse or children Benefit Percentage</t>
  </si>
  <si>
    <t>Monthly Medical premium for your spouse or children Minimum</t>
  </si>
  <si>
    <t>Monthly Medical premium for your spouse or children Maximum</t>
  </si>
  <si>
    <t>Monthly Mortgage Payment Benefit Percentage</t>
  </si>
  <si>
    <t>Monthly Mortgage Payment Minimum</t>
  </si>
  <si>
    <t>Monthly Mortgage Payment Maximum</t>
  </si>
  <si>
    <t>Monthly Rehabilitation Expense Benefit Percentage</t>
  </si>
  <si>
    <t>Monthly Rehabilitation Expense Minimum</t>
  </si>
  <si>
    <t>Monthly Rehabilitation Expense Maximum</t>
  </si>
  <si>
    <t>Loss of Life as a result of motorcycle accident wearing safety equipment Benefit Percentage</t>
  </si>
  <si>
    <t>Loss of Life as a result of motorcycle accident wearing safety equipment Minimum</t>
  </si>
  <si>
    <t>Loss of Life as a result of motorcycle accident wearing safety equipment Maximum</t>
  </si>
  <si>
    <t>Coma</t>
  </si>
  <si>
    <t>Brain Damage</t>
  </si>
  <si>
    <t>Exposure</t>
  </si>
  <si>
    <t xml:space="preserve">Specified Aircraft Hazard </t>
  </si>
  <si>
    <t>Disappearance</t>
  </si>
  <si>
    <t>Felonious Assault Benefit Percentage</t>
  </si>
  <si>
    <t>Felonious Assault Minimum</t>
  </si>
  <si>
    <t>Felonious Assault Maximum</t>
  </si>
  <si>
    <t>HIV Occupational Accident  Benefit Percentage</t>
  </si>
  <si>
    <t>HIV Occupational Accident Minimum</t>
  </si>
  <si>
    <t>HIV Occupational Accident Maximum</t>
  </si>
  <si>
    <t>Permanent Disfigurement Benefit Percentage</t>
  </si>
  <si>
    <t>Permanent Disfigurement Minimum</t>
  </si>
  <si>
    <t>Permanent Disfigurement Maximum</t>
  </si>
  <si>
    <t>Other Comments</t>
  </si>
  <si>
    <t>Value Added Benefits</t>
  </si>
  <si>
    <t>Will Preparation</t>
  </si>
  <si>
    <t>Funeral Planning</t>
  </si>
  <si>
    <t xml:space="preserve">Funeral Concierge </t>
  </si>
  <si>
    <t>Grief Counseling: In-Person</t>
  </si>
  <si>
    <t>Other</t>
  </si>
  <si>
    <t>In-Person grief counseling is referrals only</t>
  </si>
  <si>
    <t>Grief Counseling: Telephonic</t>
  </si>
  <si>
    <t>Includes Unlimited sessions in pricing</t>
  </si>
  <si>
    <t xml:space="preserve"> EAP Included</t>
  </si>
  <si>
    <t>Not available</t>
  </si>
  <si>
    <t>Travel assistance included</t>
  </si>
  <si>
    <t xml:space="preserve">ID Theft Services </t>
  </si>
  <si>
    <t>Not Available</t>
  </si>
  <si>
    <t>Additional Comments</t>
  </si>
  <si>
    <t xml:space="preserve">Initial Open Enrollment </t>
  </si>
  <si>
    <t>Future Open Enrollments – Employee</t>
  </si>
  <si>
    <t>Future Open Enrollments – Spouse</t>
  </si>
  <si>
    <t>Qualified 
Status Change – Employee</t>
  </si>
  <si>
    <t>No Enrollment</t>
  </si>
  <si>
    <t>Qualified 
Status Change – spouse</t>
  </si>
  <si>
    <t>Salary Increases</t>
  </si>
  <si>
    <t>Up to Plan Max</t>
  </si>
  <si>
    <t>Mid-year Elections</t>
  </si>
  <si>
    <t>Mid-year elections are not available outside of a qualifying event</t>
  </si>
  <si>
    <t>General Comments</t>
  </si>
  <si>
    <t>Basic Life/AD&amp;D is a participating contract</t>
  </si>
  <si>
    <t>Plan changes since inception</t>
  </si>
  <si>
    <t>See riders included with SPD's</t>
  </si>
  <si>
    <t xml:space="preserve">Basic Life/AD&amp;D - Rates </t>
  </si>
  <si>
    <t>Rate Basis:</t>
  </si>
  <si>
    <t>Inforce Plan</t>
  </si>
  <si>
    <t>Class</t>
  </si>
  <si>
    <t>Lives</t>
  </si>
  <si>
    <t>Inforce Rate</t>
  </si>
  <si>
    <t>Quoted Rate</t>
  </si>
  <si>
    <t>All Eligible</t>
  </si>
  <si>
    <t>Monthly Cost</t>
  </si>
  <si>
    <t>Annual Cost</t>
  </si>
  <si>
    <t>$ Change from current</t>
  </si>
  <si>
    <t>% Change from Current</t>
  </si>
  <si>
    <t>Basic Dependent Life</t>
  </si>
  <si>
    <t>Rate Basis</t>
  </si>
  <si>
    <t>Employee</t>
  </si>
  <si>
    <t>All Employees</t>
  </si>
  <si>
    <t>All Basic Life/AD&amp;D Products</t>
  </si>
  <si>
    <t>Rate Information</t>
  </si>
  <si>
    <t xml:space="preserve">Rate Guarantee End Date </t>
  </si>
  <si>
    <t>Participation Requirements</t>
  </si>
  <si>
    <t>Multi-line Discount</t>
  </si>
  <si>
    <t>Rate Caveats</t>
  </si>
  <si>
    <t>Confirm Rates Include Requested Commission</t>
  </si>
  <si>
    <t>Provisions For Voluntary  Life/AD&amp;D</t>
  </si>
  <si>
    <t>Voluntary Life/AD&amp;D</t>
  </si>
  <si>
    <t>Voluntary Benefit Amount</t>
  </si>
  <si>
    <t>1, 2, 3 or 4x annual earnings</t>
  </si>
  <si>
    <t>Voluntary Benefit Minimum</t>
  </si>
  <si>
    <t>Voluntary Benefit Maximum</t>
  </si>
  <si>
    <t>Guarantee Issue</t>
  </si>
  <si>
    <t>Coverage Termination Date</t>
  </si>
  <si>
    <t>Waiver of Premium - Termination date</t>
  </si>
  <si>
    <t>80% up to $500,000</t>
  </si>
  <si>
    <t>Spouse Benefit - Guarantee Issue</t>
  </si>
  <si>
    <t>$5k increments up to $100k</t>
  </si>
  <si>
    <t>Option 1: $5,000; Option 2: $10,000</t>
  </si>
  <si>
    <t>Voluntary AD&amp;D</t>
  </si>
  <si>
    <t>Voluntary AD&amp;D Benefit Amount</t>
  </si>
  <si>
    <t>Matches Life Benefits</t>
  </si>
  <si>
    <t xml:space="preserve">Other </t>
  </si>
  <si>
    <t>Up to Guarantee Issue for all eligible employees</t>
  </si>
  <si>
    <t xml:space="preserve">Evidence of Insurability is required </t>
  </si>
  <si>
    <t>1 level increase for currently enrolled spouses</t>
  </si>
  <si>
    <t>Evidence of Insurability required</t>
  </si>
  <si>
    <t>Salary 
Increases</t>
  </si>
  <si>
    <t>Up to Guarantee Issue</t>
  </si>
  <si>
    <t>Vol Life is a participating contract</t>
  </si>
  <si>
    <t xml:space="preserve">Voluntary  Life/AD&amp;D - Rates </t>
  </si>
  <si>
    <t>Voluntary Employee Life</t>
  </si>
  <si>
    <t>Age</t>
  </si>
  <si>
    <t>Under 25</t>
  </si>
  <si>
    <t>70-74</t>
  </si>
  <si>
    <t>75+</t>
  </si>
  <si>
    <t>Voluntary Employee Life -  Smoker</t>
  </si>
  <si>
    <t>Voluntary Spouse Life</t>
  </si>
  <si>
    <t>Rates based on (Please select -&gt;)</t>
  </si>
  <si>
    <t>Employee's Age</t>
  </si>
  <si>
    <t>Voluntary Spouse Life - Smoker</t>
  </si>
  <si>
    <t>Voluntary Child Life</t>
  </si>
  <si>
    <t>Voluntary Employee AD&amp;D</t>
  </si>
  <si>
    <t>Voluntary Spouse AD&amp;D</t>
  </si>
  <si>
    <t xml:space="preserve">Voluntary Child AD&amp;D </t>
  </si>
  <si>
    <t>All Voluntary Life/AD&amp;D Products</t>
  </si>
  <si>
    <t>Provisions For Long Term Disability</t>
  </si>
  <si>
    <t>Long Term Disability</t>
  </si>
  <si>
    <t>Employer Contribution (Base or Core)</t>
  </si>
  <si>
    <t>Employer Contribution (Buy-up)</t>
  </si>
  <si>
    <t>Class Definition</t>
  </si>
  <si>
    <t>Eligibility Waiting Period</t>
  </si>
  <si>
    <t>1st of the month following date of hire</t>
  </si>
  <si>
    <t>Elimination Period</t>
  </si>
  <si>
    <t>180 days</t>
  </si>
  <si>
    <t>Benefit Amount</t>
  </si>
  <si>
    <t>greater of $100 per month or 10% of earnings</t>
  </si>
  <si>
    <t>Buy-up Benefit Options:</t>
  </si>
  <si>
    <t>90 day elim, 60%, $6,000 max</t>
  </si>
  <si>
    <t>180 day elim, 70%, $6,000 max</t>
  </si>
  <si>
    <t>90 day elim, 70%, $6,000 max</t>
  </si>
  <si>
    <t>Definition of Disability – and/or definition</t>
  </si>
  <si>
    <t>Unable to perform the substantial duties of own occupation AND a loss of earnings</t>
  </si>
  <si>
    <t>Definition of Disability – Own Occupation</t>
  </si>
  <si>
    <t>2 Year Own Occupation</t>
  </si>
  <si>
    <t>Maximum duration of benefit</t>
  </si>
  <si>
    <t>Own Occupation Earnings Test</t>
  </si>
  <si>
    <t>Any Occupation Earnings Test</t>
  </si>
  <si>
    <t>Additional Information</t>
  </si>
  <si>
    <t>Definition of disability during the elimination period</t>
  </si>
  <si>
    <t>Residual</t>
  </si>
  <si>
    <t>Does COLA apply?</t>
  </si>
  <si>
    <t>No</t>
  </si>
  <si>
    <t>Social Security Offsets</t>
  </si>
  <si>
    <t>Family</t>
  </si>
  <si>
    <t xml:space="preserve">Is Rehabilitation Mandatory?  </t>
  </si>
  <si>
    <t>Is there an additional benefit if participating in Rehabilitation?</t>
  </si>
  <si>
    <t>Rehabilitation Benefit Minimum</t>
  </si>
  <si>
    <t>Rehabilitation Benefit Maximum</t>
  </si>
  <si>
    <t>EAP Included</t>
  </si>
  <si>
    <t>Travel Assistance Included</t>
  </si>
  <si>
    <t>Recurrent Disability Benefit</t>
  </si>
  <si>
    <t>Survivor Benefit</t>
  </si>
  <si>
    <t>Lump sum of 3 months of benefit</t>
  </si>
  <si>
    <t>Workplace Modification Benefit Percentage</t>
  </si>
  <si>
    <t>Workplace Modification Minimum</t>
  </si>
  <si>
    <t>Workplace Modification Maximum</t>
  </si>
  <si>
    <t>Additional Provisions Under the Policy</t>
  </si>
  <si>
    <t>Family Care Benefit:
$350 during 1st 12 months of Rehabilitation; $175 thereafter.
$2,500 max during calendar year
24 months max</t>
  </si>
  <si>
    <t>Exclusions</t>
  </si>
  <si>
    <t>Pre-Existing Condition Limitation</t>
  </si>
  <si>
    <t>3/12</t>
  </si>
  <si>
    <t>Does the pre-existing provision include prudent person language?</t>
  </si>
  <si>
    <t>Not Included</t>
  </si>
  <si>
    <t>Mental Illness Limitation</t>
  </si>
  <si>
    <t>24 Months</t>
  </si>
  <si>
    <t>Substance Abuse Limitation</t>
  </si>
  <si>
    <t>Self-Reported Symptoms Limitation</t>
  </si>
  <si>
    <t xml:space="preserve"> Are Federal Income Taxes and FICA withheld from disability benefits?</t>
  </si>
  <si>
    <t xml:space="preserve"> Are W-2 service provided?  This includes Federal, State, FICA and prepare/send W-2’s to claimants.</t>
  </si>
  <si>
    <t xml:space="preserve"> Will the Employer’s share of FICA taxes and prepare W-2’s be paid?</t>
  </si>
  <si>
    <t xml:space="preserve"> If Employer’s FICA is paid, is reimbursement required?</t>
  </si>
  <si>
    <t>Is an initial open enrollment included allowing all eligible employees into the plan without EOI?</t>
  </si>
  <si>
    <t>LTD is a participating contract</t>
  </si>
  <si>
    <t xml:space="preserve">Long Term Disability - Rates </t>
  </si>
  <si>
    <t>Rate Basis (Covered Payroll):</t>
  </si>
  <si>
    <t>Buy-up Option B Long Term Disability</t>
  </si>
  <si>
    <t>Buy-up Option C Long Term Disability</t>
  </si>
  <si>
    <t>Buy-up Option D Long Term Disability</t>
  </si>
  <si>
    <t>All  Long Term Disability Products</t>
  </si>
  <si>
    <t>Bid Questionnaire - US Sales Contact Questionnaire</t>
  </si>
  <si>
    <t>Carrier Information</t>
  </si>
  <si>
    <t>Carrier Legal Entity Name, as written on formal proposal document</t>
  </si>
  <si>
    <t>Primary Marketing Contact</t>
  </si>
  <si>
    <t>Name</t>
  </si>
  <si>
    <t>Job Title</t>
  </si>
  <si>
    <t>Office Address</t>
  </si>
  <si>
    <t xml:space="preserve">Address 1 </t>
  </si>
  <si>
    <t xml:space="preserve">Address 2 </t>
  </si>
  <si>
    <t xml:space="preserve">City </t>
  </si>
  <si>
    <t xml:space="preserve">State </t>
  </si>
  <si>
    <t>Zip Code</t>
  </si>
  <si>
    <t>Phone Number</t>
  </si>
  <si>
    <t>Fax Number</t>
  </si>
  <si>
    <t>Email Address</t>
  </si>
  <si>
    <t>Ongoing Account Manager</t>
  </si>
  <si>
    <t>Number of Years in Current Position</t>
  </si>
  <si>
    <t>Number of Years Experience in Industry</t>
  </si>
  <si>
    <t>Average Size of Clients (e.g., 0-1000 ; 1000-4999 ; 5000-10,000 lives)</t>
  </si>
  <si>
    <t>Number of Current Clients Managed by this Account Manager</t>
  </si>
  <si>
    <t>Implementation Manager</t>
  </si>
  <si>
    <t>Percent of Implementation Manager's Time Available for our Client's Implementation</t>
  </si>
  <si>
    <t>Additional Information &gt; Executive Summary</t>
  </si>
  <si>
    <t>Confirm you have provided a one-page Executive Summary highlighting your unique offering for the Client.</t>
  </si>
  <si>
    <t>List three key differentiators/value adds specific to this Client.</t>
  </si>
  <si>
    <t>Additional Information &gt; Performance Guarantees</t>
  </si>
  <si>
    <t>Are you an SPS Panel Carrier?   For SPS Panel Carriers, Performance Guarantees are confirmed by my organization at a national level in the annual SPS Panel RFP process.</t>
  </si>
  <si>
    <t>Are you offering any additional Performance Guarantees specific to this Client above and beyond those confirmed during the annual SPS Panel RFP process?  If ‘Yes’ confirm the specific Performance Guarantee enhancements being offered to this Client within the Executive Summary responses and/or attachment(s) as part of this RFP submission.</t>
  </si>
  <si>
    <t>If yes, are you offering any Performance Guarantees specific to this Client?</t>
  </si>
  <si>
    <t>Confirm the Performance Guarantees being offered to this Client within the Executive Summary responses and/or attachment(s) as part of this RFP submission.</t>
  </si>
  <si>
    <t>Additional Information &gt; Bundling – when entering your quote in TBS – enter your standalone rates for all requested plans.</t>
  </si>
  <si>
    <t>Confirm you provided standalone rates for Life Disability, as requested</t>
  </si>
  <si>
    <t>What is the impact to your standalone rates if Life and Disability sell together?</t>
  </si>
  <si>
    <t>Confirm you provided standalone rates for Life Disability VB, as requested</t>
  </si>
  <si>
    <t>What is the impact to your standalone rates if Life, Disability and VB sell together?</t>
  </si>
  <si>
    <t>Basic Life Provisions</t>
  </si>
  <si>
    <t>Basic Life Financials</t>
  </si>
  <si>
    <t>Voluntary Life Provisions</t>
  </si>
  <si>
    <t>Voluntary Life Financials</t>
  </si>
  <si>
    <t>Exhibit A Life-AD&amp;D 2027 Rates</t>
  </si>
  <si>
    <t>Exhibit B LTD 2027 Rates</t>
  </si>
  <si>
    <t>LTD Provisions</t>
  </si>
  <si>
    <t>LTD Financials</t>
  </si>
  <si>
    <t>Currently, life and AD&amp;D insurance is provided through Hartford.  Employees receive basic life insurance coverage equal to their basic annual salary (maximum of $250,000), rounded to the next higher multiple of $1,000 if not already a multiple thereof.  The amount of life insurance for those age 70 -74 is 65% of their basic annual salary, rounded to the next higher multiple of $1,000 if not already a multiple thereof. The amount of life insurance for those age 75 and above is 50% of their basic annual salary, rounded to the next higher multiple of $1,000 if not already a multiple thereof. AD&amp;D is covered in an amount equal to the basic life insurance.</t>
  </si>
  <si>
    <t>New hires have the opportunity to purchase Voluntary Life insurance with the Hartford over and above the amount of Basic coverage provided by the College. If they elect the Voluntary Life insurance coverage, they pay the full premium cost of the coverage through payroll deductions. They may elect coverage in multiples of their annual salary: 1x, 2x, 3x, or 4x salary to a maximum of $500,000. The first $250,000 of coverage elected is guarantee issued and does not require any medical evidence of insurability. For any amount elected over $250,000, the employee is required to submit medical evidence of insurability and approval is determined by Hartford after review. Employee-paid premiums for the Voluntary insurance are age-banded.</t>
  </si>
  <si>
    <t>Each year, an annual enrollment period for the Voluntary coverage is held in the month of December. Employees who did not elect to purchase any coverage during their first 30 days as a new employee and later wish to elect coverage or increase their level of coverage during an annual enrollment period, are required to submit medical evidence of insurability for any coverage elected. If an employee has a change in family status, the employee will be permitted to increase/decrease insurance within 30 days of the family status change event.  If an employee is initially enrolling in the voluntary coverage or if an employee wants to increase their current coverage due to the family status event - medical evidence of insurability is required.</t>
  </si>
  <si>
    <t>The Office of Human Resources at FIT is requesting proposals from insurers to provide the services necessary to administer Basic Life/AD&amp;D, Voluntary Life and LTD insurance for participants who are full-time employees.</t>
  </si>
  <si>
    <t>The insurer shall provide a comprehensive and complete proposal by completing the appropriate tabs within this document. Each tab must be completed and contain, at a minimum, the information described within. When submitting your quote to us, you must include this completed document, along with a copy of your quote (pdf or word document).  This request for a proposal assumes that the services you propose to provide are at no cost unless the cost is indicated. If you do not indicate a cost, it will be assumed that the service you are quoting is at no cost. For example, if we request that you conduct two presentations per year for the employee population, and you indicate that you can do so but are silent on the issue of cost, it will be assumed that you conduct two presentations each year at no cost. Please pay close attention to this requirement and be sure to indicate a cost wherever a cost is applicable. Additional costs levied after the acceptance of the proposal will be disputed.</t>
  </si>
  <si>
    <t>Financial Proposal for all requested coverages (including Attached Exhibit A &amp; B: 2027 Rates)</t>
  </si>
  <si>
    <t>RFP #: C1757</t>
  </si>
  <si>
    <r>
      <t>A.</t>
    </r>
    <r>
      <rPr>
        <b/>
        <sz val="7"/>
        <rFont val="Times New Roman"/>
        <family val="1"/>
      </rPr>
      <t xml:space="preserve">           </t>
    </r>
    <r>
      <rPr>
        <b/>
        <u/>
        <sz val="11"/>
        <rFont val="Times New Roman"/>
        <family val="1"/>
      </rPr>
      <t>Proposal Requirements</t>
    </r>
    <r>
      <rPr>
        <b/>
        <sz val="11"/>
        <rFont val="Times New Roman"/>
        <family val="1"/>
      </rPr>
      <t>:</t>
    </r>
  </si>
  <si>
    <t>2.             Each proposal must be emailed to purchasingbids@fitnyc.edu in PDF format.</t>
  </si>
  <si>
    <r>
      <t>3.</t>
    </r>
    <r>
      <rPr>
        <sz val="7"/>
        <color rgb="FF212121"/>
        <rFont val="Times New Roman"/>
        <family val="1"/>
      </rPr>
      <t xml:space="preserve">             </t>
    </r>
    <r>
      <rPr>
        <sz val="11"/>
        <rFont val="Times New Roman"/>
        <family val="1"/>
      </rPr>
      <t>Proposers are responsible to make certain that proposals are received at the FIT Purchasing Department before the time of the proposal deadline. FIT will not be responsible for improper delivery of proposals that do not comply with these instructions.</t>
    </r>
  </si>
  <si>
    <r>
      <t>4.</t>
    </r>
    <r>
      <rPr>
        <sz val="7"/>
        <color rgb="FF212121"/>
        <rFont val="Times New Roman"/>
        <family val="1"/>
      </rPr>
      <t xml:space="preserve">             </t>
    </r>
    <r>
      <rPr>
        <sz val="11"/>
        <rFont val="Times New Roman"/>
        <family val="1"/>
      </rPr>
      <t>Proposals received after the time of the proposal deadline will not be opened.</t>
    </r>
  </si>
  <si>
    <r>
      <t>B.</t>
    </r>
    <r>
      <rPr>
        <b/>
        <sz val="7"/>
        <rFont val="Times New Roman"/>
        <family val="1"/>
      </rPr>
      <t xml:space="preserve">            </t>
    </r>
    <r>
      <rPr>
        <b/>
        <u/>
        <sz val="11"/>
        <rFont val="Times New Roman"/>
        <family val="1"/>
      </rPr>
      <t>No Oral Statements</t>
    </r>
    <r>
      <rPr>
        <b/>
        <sz val="11"/>
        <rFont val="Times New Roman"/>
        <family val="1"/>
      </rPr>
      <t>:</t>
    </r>
  </si>
  <si>
    <t>FIT will not be bound by any oral statement or representation in connection with the RFP or resulting Contract(s).</t>
  </si>
  <si>
    <t xml:space="preserve">  </t>
  </si>
  <si>
    <t>Any changes to the proposal document required by FIT shall be in writing and shall be issued by the FIT Purchasing Department to every entity that requested a copy of the RFP.</t>
  </si>
  <si>
    <r>
      <t>C.</t>
    </r>
    <r>
      <rPr>
        <b/>
        <sz val="7"/>
        <color rgb="FF000000"/>
        <rFont val="Times New Roman"/>
        <family val="1"/>
      </rPr>
      <t xml:space="preserve">           </t>
    </r>
    <r>
      <rPr>
        <b/>
        <u/>
        <sz val="11"/>
        <color rgb="FF000000"/>
        <rFont val="Times New Roman"/>
        <family val="1"/>
      </rPr>
      <t>Proposer Affirmation:</t>
    </r>
  </si>
  <si>
    <t>By signing the proposal, Proposer certifies that:</t>
  </si>
  <si>
    <r>
      <t>1.</t>
    </r>
    <r>
      <rPr>
        <sz val="7"/>
        <rFont val="Times New Roman"/>
        <family val="1"/>
      </rPr>
      <t xml:space="preserve">             </t>
    </r>
    <r>
      <rPr>
        <sz val="11"/>
        <rFont val="Times New Roman"/>
        <family val="1"/>
      </rPr>
      <t>No public officer or employee whose salary is payable in whole or in part by FIT, the City or the State is directly or indirectly interested in the proposal, or in the goods, services, supplies, equipment or labor which may be related to the proposal; and</t>
    </r>
  </si>
  <si>
    <r>
      <t>2.</t>
    </r>
    <r>
      <rPr>
        <sz val="7"/>
        <rFont val="Times New Roman"/>
        <family val="1"/>
      </rPr>
      <t xml:space="preserve">             </t>
    </r>
    <r>
      <rPr>
        <sz val="11"/>
        <rFont val="Times New Roman"/>
        <family val="1"/>
      </rPr>
      <t>Proposer is not in arrears to FIT, the City or the State upon a debt, contract or taxes, and is not in default as surety or otherwise upon any obligation to any of them.</t>
    </r>
  </si>
  <si>
    <r>
      <t>D.</t>
    </r>
    <r>
      <rPr>
        <b/>
        <sz val="7"/>
        <color rgb="FF2F2F2F"/>
        <rFont val="Times New Roman"/>
        <family val="1"/>
      </rPr>
      <t xml:space="preserve">           </t>
    </r>
    <r>
      <rPr>
        <b/>
        <u/>
        <sz val="11"/>
        <rFont val="Times New Roman"/>
        <family val="1"/>
      </rPr>
      <t>Non-Collusive Proposal Certification</t>
    </r>
    <r>
      <rPr>
        <b/>
        <sz val="11"/>
        <rFont val="Times New Roman"/>
        <family val="1"/>
      </rPr>
      <t>:</t>
    </r>
  </si>
  <si>
    <r>
      <t>1.</t>
    </r>
    <r>
      <rPr>
        <sz val="7"/>
        <rFont val="Times New Roman"/>
        <family val="1"/>
      </rPr>
      <t xml:space="preserve">             </t>
    </r>
    <r>
      <rPr>
        <sz val="11"/>
        <rFont val="Times New Roman"/>
        <family val="1"/>
      </rPr>
      <t>By submission of its proposal, Proposer, and each person signing on behalf of Proposer certifies, and in the case of a joint proposal each party thereto certifies, as to its own organization, under penalty of perjury, that to the best of its knowledge and belief:</t>
    </r>
  </si>
  <si>
    <r>
      <t>a.</t>
    </r>
    <r>
      <rPr>
        <sz val="7"/>
        <rFont val="Times New Roman"/>
        <family val="1"/>
      </rPr>
      <t xml:space="preserve">             </t>
    </r>
    <r>
      <rPr>
        <sz val="11"/>
        <rFont val="Times New Roman"/>
        <family val="1"/>
      </rPr>
      <t>The prices in the proposal have been arrived at independently without collusion, consultation, communication or agreement, for the purpose of restricting competition, as to any matter relating to such prices with any other proposer or with any competitor;</t>
    </r>
  </si>
  <si>
    <r>
      <t>b.</t>
    </r>
    <r>
      <rPr>
        <sz val="7"/>
        <rFont val="Times New Roman"/>
        <family val="1"/>
      </rPr>
      <t xml:space="preserve">             </t>
    </r>
    <r>
      <rPr>
        <sz val="11"/>
        <rFont val="Times New Roman"/>
        <family val="1"/>
      </rPr>
      <t>Unless otherwise required by law, the prices which have been quoted in the proposal have not been knowingly disclosed by Proposer and will not knowingly be disclosed by Proposer prior to opening, directly or indirectly, to any other proposer or to any competitor; and</t>
    </r>
  </si>
  <si>
    <r>
      <t>c.</t>
    </r>
    <r>
      <rPr>
        <sz val="7"/>
        <rFont val="Times New Roman"/>
        <family val="1"/>
      </rPr>
      <t xml:space="preserve">             </t>
    </r>
    <r>
      <rPr>
        <sz val="11"/>
        <rFont val="Times New Roman"/>
        <family val="1"/>
      </rPr>
      <t>No attempt has been made or will be made by Proposer to induce any other person, partnership or corporation to submit or not to submit a proposal for the purpose of restricting competition.</t>
    </r>
  </si>
  <si>
    <r>
      <t>2.</t>
    </r>
    <r>
      <rPr>
        <sz val="7"/>
        <color rgb="FF000000"/>
        <rFont val="Times New Roman"/>
        <family val="1"/>
      </rPr>
      <t xml:space="preserve">             </t>
    </r>
    <r>
      <rPr>
        <sz val="11"/>
        <color rgb="FF000000"/>
        <rFont val="Times New Roman"/>
        <family val="1"/>
      </rPr>
      <t>A proposal shall not be considered for award nor shall any award be made where (l)(a), (b) and (c) above have not been complied with; provided, however, that if in any case Proposer cannot make the foregoing certification, Proposer shall so state and shall furnish with the proposal a signed statement which sets forth in detail the reasons therefore.</t>
    </r>
  </si>
  <si>
    <r>
      <t>E.</t>
    </r>
    <r>
      <rPr>
        <b/>
        <sz val="7"/>
        <color rgb="FF2F2F2F"/>
        <rFont val="Times New Roman"/>
        <family val="1"/>
      </rPr>
      <t xml:space="preserve">            </t>
    </r>
    <r>
      <rPr>
        <b/>
        <u/>
        <sz val="11"/>
        <rFont val="Times New Roman"/>
        <family val="1"/>
      </rPr>
      <t>Confidentiality:</t>
    </r>
  </si>
  <si>
    <r>
      <t>1.</t>
    </r>
    <r>
      <rPr>
        <sz val="7"/>
        <rFont val="Times New Roman"/>
        <family val="1"/>
      </rPr>
      <t xml:space="preserve">             </t>
    </r>
    <r>
      <rPr>
        <sz val="11"/>
        <rFont val="Times New Roman"/>
        <family val="1"/>
      </rPr>
      <t>If Proposer believes that any information in its proposal or proposal constitutes a trade secret or should otherwise be treated as confidential and wishes such information not to be disclosed if requested pursuant to the New York State Freedom of Information Law (Article 6 of the Public Officers Law), Proposer shall submit with its proposal or proposal a separate letter specifically identifying page number(s), line(s) or other appropriate designation(s) containing such information; explain in detail why such information is a trade secret; and formally request that such information be kept confidential. Such information must be easily separable from the rest of the proposal or proposal. A request that an entire proposal or proposal be kept confidential will not be considered. Failure by Proposer to submit such a letter with its proposal or proposal identifying trade secrets shall constitute a waiver by Proposer of any rights it may have under FOIL.</t>
    </r>
  </si>
  <si>
    <r>
      <t>2.</t>
    </r>
    <r>
      <rPr>
        <sz val="7"/>
        <rFont val="Times New Roman"/>
        <family val="1"/>
      </rPr>
      <t xml:space="preserve">             </t>
    </r>
    <r>
      <rPr>
        <sz val="11"/>
        <rFont val="Times New Roman"/>
        <family val="1"/>
      </rPr>
      <t>In some instances, FIT may, in its sole discretion, share certain confidential, sensitive, and/or proprietary information with Proposers in connection with the RFP (particularly in connection with preparation for any presentation(s)). All such information, whether printed, written or oral, which is requested from or voluntarily furnished by FIT shall be held by Proposer in strictest confidence and used only for the purpose of the RFP.</t>
    </r>
  </si>
  <si>
    <r>
      <t>F.</t>
    </r>
    <r>
      <rPr>
        <b/>
        <sz val="7"/>
        <color rgb="FF2F2F2F"/>
        <rFont val="Times New Roman"/>
        <family val="1"/>
      </rPr>
      <t xml:space="preserve">            </t>
    </r>
    <r>
      <rPr>
        <b/>
        <u/>
        <sz val="11"/>
        <rFont val="Times New Roman"/>
        <family val="1"/>
      </rPr>
      <t>Prices:</t>
    </r>
  </si>
  <si>
    <r>
      <t>Proposal prices shall be held firm for</t>
    </r>
    <r>
      <rPr>
        <strike/>
        <sz val="11"/>
        <color rgb="FF000000"/>
        <rFont val="Times New Roman"/>
        <family val="1"/>
      </rPr>
      <t xml:space="preserve"> </t>
    </r>
    <r>
      <rPr>
        <sz val="11"/>
        <color rgb="FF000000"/>
        <rFont val="Times New Roman"/>
        <family val="1"/>
      </rPr>
      <t>one hundred and twenty (120) days from the proposal due date.</t>
    </r>
  </si>
  <si>
    <r>
      <t>G.</t>
    </r>
    <r>
      <rPr>
        <b/>
        <sz val="7"/>
        <color rgb="FF2F2F2F"/>
        <rFont val="Times New Roman"/>
        <family val="1"/>
      </rPr>
      <t xml:space="preserve">              </t>
    </r>
    <r>
      <rPr>
        <b/>
        <u/>
        <sz val="11"/>
        <color rgb="FF000000"/>
        <rFont val="Times New Roman"/>
        <family val="1"/>
      </rPr>
      <t>No Sales Tax:</t>
    </r>
  </si>
  <si>
    <t>FIT is exempt from the payment of State and City sales tax; therefore, all prices quoted shall not include such tax. Sales tax exemption forms may be obtained from the FIT Purchasing Department.</t>
  </si>
  <si>
    <r>
      <t>H.</t>
    </r>
    <r>
      <rPr>
        <b/>
        <sz val="7"/>
        <color rgb="FF2F2F2F"/>
        <rFont val="Times New Roman"/>
        <family val="1"/>
      </rPr>
      <t xml:space="preserve">              </t>
    </r>
    <r>
      <rPr>
        <b/>
        <u/>
        <sz val="11"/>
        <color rgb="FF000000"/>
        <rFont val="Times New Roman"/>
        <family val="1"/>
      </rPr>
      <t>Proposal Withdrawal:</t>
    </r>
  </si>
  <si>
    <r>
      <t>1.</t>
    </r>
    <r>
      <rPr>
        <sz val="7"/>
        <rFont val="Times New Roman"/>
        <family val="1"/>
      </rPr>
      <t xml:space="preserve">             </t>
    </r>
    <r>
      <rPr>
        <sz val="11"/>
        <rFont val="Times New Roman"/>
        <family val="1"/>
      </rPr>
      <t>Proposers may withdraw proposals at any time before the proposal opening.</t>
    </r>
  </si>
  <si>
    <r>
      <t>2.</t>
    </r>
    <r>
      <rPr>
        <sz val="7"/>
        <rFont val="Times New Roman"/>
        <family val="1"/>
      </rPr>
      <t xml:space="preserve">             </t>
    </r>
    <r>
      <rPr>
        <sz val="11"/>
        <rFont val="Times New Roman"/>
        <family val="1"/>
      </rPr>
      <t>After the proposal opening, Proposers may withdraw proposals only after the expiration of ninety (90) days and before any actual award.</t>
    </r>
  </si>
  <si>
    <r>
      <t>3.</t>
    </r>
    <r>
      <rPr>
        <sz val="7"/>
        <rFont val="Times New Roman"/>
        <family val="1"/>
      </rPr>
      <t xml:space="preserve">             </t>
    </r>
    <r>
      <rPr>
        <sz val="11"/>
        <rFont val="Times New Roman"/>
        <family val="1"/>
      </rPr>
      <t>Proposal withdrawals must be in writing.</t>
    </r>
  </si>
  <si>
    <r>
      <t>4.</t>
    </r>
    <r>
      <rPr>
        <sz val="7"/>
        <rFont val="Times New Roman"/>
        <family val="1"/>
      </rPr>
      <t xml:space="preserve">             </t>
    </r>
    <r>
      <rPr>
        <sz val="11"/>
        <rFont val="Times New Roman"/>
        <family val="1"/>
      </rPr>
      <t>In the event of a proposal mistake, a Proposer may withdraw its proposal before the award of the Contract or within three (3) days after the opening of the proposal, whichever period is shorter. Proposer shall furnish credible evidence that its proposal mistake was a clerical error as opposed to a judgment error. FIT will determine, upon objective evidence and pursuant to law, whether Proposer shall be permitted to withdraw its proposal.</t>
    </r>
  </si>
  <si>
    <r>
      <t>I.</t>
    </r>
    <r>
      <rPr>
        <b/>
        <sz val="7"/>
        <color rgb="FF2F2F2F"/>
        <rFont val="Times New Roman"/>
        <family val="1"/>
      </rPr>
      <t xml:space="preserve">                 </t>
    </r>
    <r>
      <rPr>
        <b/>
        <u/>
        <sz val="11"/>
        <color rgb="FF000000"/>
        <rFont val="Times New Roman"/>
        <family val="1"/>
      </rPr>
      <t>Tie Proposals</t>
    </r>
    <r>
      <rPr>
        <b/>
        <sz val="11"/>
        <color rgb="FF000000"/>
        <rFont val="Times New Roman"/>
        <family val="1"/>
      </rPr>
      <t>:</t>
    </r>
  </si>
  <si>
    <t>Tie proposals will be awarded in FIT's absolute discretion based on its determination of FIT's best interest.</t>
  </si>
  <si>
    <r>
      <t>J.</t>
    </r>
    <r>
      <rPr>
        <b/>
        <sz val="7"/>
        <color rgb="FF2F2F2F"/>
        <rFont val="Times New Roman"/>
        <family val="1"/>
      </rPr>
      <t xml:space="preserve">                </t>
    </r>
    <r>
      <rPr>
        <b/>
        <u/>
        <sz val="11"/>
        <color rgb="FF000000"/>
        <rFont val="Times New Roman"/>
        <family val="1"/>
      </rPr>
      <t>Proposer's Responsibility:</t>
    </r>
  </si>
  <si>
    <t>In determining whether a Proposer is responsible, FIT may consider experience, business references, integrity of the organization and its management, past performance, business, and/or financial capabilities and/or capacity and technical skills.</t>
  </si>
  <si>
    <r>
      <t>K.</t>
    </r>
    <r>
      <rPr>
        <b/>
        <sz val="7"/>
        <color rgb="FF2F2F2F"/>
        <rFont val="Times New Roman"/>
        <family val="1"/>
      </rPr>
      <t xml:space="preserve">              </t>
    </r>
    <r>
      <rPr>
        <b/>
        <u/>
        <sz val="11"/>
        <color rgb="FF000000"/>
        <rFont val="Times New Roman"/>
        <family val="1"/>
      </rPr>
      <t>Proposal Rejection:</t>
    </r>
  </si>
  <si>
    <r>
      <t>1.</t>
    </r>
    <r>
      <rPr>
        <sz val="7"/>
        <rFont val="Times New Roman"/>
        <family val="1"/>
      </rPr>
      <t xml:space="preserve">          </t>
    </r>
    <r>
      <rPr>
        <sz val="11"/>
        <rFont val="Times New Roman"/>
        <family val="1"/>
      </rPr>
      <t>FIT may reject a proposal if:</t>
    </r>
  </si>
  <si>
    <r>
      <t>a.</t>
    </r>
    <r>
      <rPr>
        <sz val="7"/>
        <color rgb="FF000000"/>
        <rFont val="Times New Roman"/>
        <family val="1"/>
      </rPr>
      <t xml:space="preserve">          </t>
    </r>
    <r>
      <rPr>
        <sz val="11"/>
        <color rgb="FF000000"/>
        <rFont val="Times New Roman"/>
        <family val="1"/>
      </rPr>
      <t>The proposal is not responsive to the requirements of the Request for Proposals;</t>
    </r>
  </si>
  <si>
    <r>
      <t>b.</t>
    </r>
    <r>
      <rPr>
        <sz val="7"/>
        <color rgb="FF000000"/>
        <rFont val="Times New Roman"/>
        <family val="1"/>
      </rPr>
      <t xml:space="preserve">       </t>
    </r>
    <r>
      <rPr>
        <sz val="11"/>
        <color rgb="FF000000"/>
        <rFont val="Times New Roman"/>
        <family val="1"/>
      </rPr>
      <t xml:space="preserve"> Proposer does not provide information or documents required;</t>
    </r>
  </si>
  <si>
    <r>
      <t>c.</t>
    </r>
    <r>
      <rPr>
        <sz val="7"/>
        <color rgb="FF000000"/>
        <rFont val="Times New Roman"/>
        <family val="1"/>
      </rPr>
      <t xml:space="preserve">       </t>
    </r>
    <r>
      <rPr>
        <sz val="11"/>
        <color rgb="FF000000"/>
        <rFont val="Times New Roman"/>
        <family val="1"/>
      </rPr>
      <t xml:space="preserve"> Proposer does not submit the proposal security as required (if applicable);</t>
    </r>
  </si>
  <si>
    <r>
      <t>d.</t>
    </r>
    <r>
      <rPr>
        <sz val="7"/>
        <color rgb="FF000000"/>
        <rFont val="Times New Roman"/>
        <family val="1"/>
      </rPr>
      <t xml:space="preserve">          </t>
    </r>
    <r>
      <rPr>
        <sz val="11"/>
        <color rgb="FF000000"/>
        <rFont val="Times New Roman"/>
        <family val="1"/>
      </rPr>
      <t>Proposer misstates or conceals any material fact in the proposal;</t>
    </r>
  </si>
  <si>
    <r>
      <t>e.</t>
    </r>
    <r>
      <rPr>
        <sz val="7"/>
        <color rgb="FF000000"/>
        <rFont val="Times New Roman"/>
        <family val="1"/>
      </rPr>
      <t xml:space="preserve">          </t>
    </r>
    <r>
      <rPr>
        <sz val="11"/>
        <color rgb="FF000000"/>
        <rFont val="Times New Roman"/>
        <family val="1"/>
      </rPr>
      <t>The proposal is conditional;</t>
    </r>
  </si>
  <si>
    <r>
      <t>f.</t>
    </r>
    <r>
      <rPr>
        <sz val="7"/>
        <color rgb="FF000000"/>
        <rFont val="Times New Roman"/>
        <family val="1"/>
      </rPr>
      <t xml:space="preserve">           </t>
    </r>
    <r>
      <rPr>
        <sz val="11"/>
        <color rgb="FF000000"/>
        <rFont val="Times New Roman"/>
        <family val="1"/>
      </rPr>
      <t>The proposal prices are not in ink;</t>
    </r>
  </si>
  <si>
    <r>
      <t>g.</t>
    </r>
    <r>
      <rPr>
        <sz val="7"/>
        <color rgb="FF000000"/>
        <rFont val="Times New Roman"/>
        <family val="1"/>
      </rPr>
      <t xml:space="preserve">          </t>
    </r>
    <r>
      <rPr>
        <sz val="11"/>
        <color rgb="FF000000"/>
        <rFont val="Times New Roman"/>
        <family val="1"/>
      </rPr>
      <t>The proposal contains prices that are unbalanced; and/or</t>
    </r>
  </si>
  <si>
    <r>
      <t>h.</t>
    </r>
    <r>
      <rPr>
        <sz val="7"/>
        <color rgb="FF000000"/>
        <rFont val="Times New Roman"/>
        <family val="1"/>
      </rPr>
      <t xml:space="preserve">          </t>
    </r>
    <r>
      <rPr>
        <sz val="11"/>
        <color rgb="FF000000"/>
        <rFont val="Times New Roman"/>
        <family val="1"/>
      </rPr>
      <t>FIT determines that Proposer is not responsible in accordance with law and FIT regulations.</t>
    </r>
  </si>
  <si>
    <t>FIT reserves the right to reject any or all proposals if it is in the best interest of FIT to do so.</t>
  </si>
  <si>
    <r>
      <t>L.</t>
    </r>
    <r>
      <rPr>
        <b/>
        <sz val="7"/>
        <color rgb="FF2F2F2F"/>
        <rFont val="Times New Roman"/>
        <family val="1"/>
      </rPr>
      <t xml:space="preserve">               </t>
    </r>
    <r>
      <rPr>
        <b/>
        <u/>
        <sz val="11"/>
        <rFont val="Times New Roman"/>
        <family val="1"/>
      </rPr>
      <t>Award of Contract:</t>
    </r>
  </si>
  <si>
    <r>
      <t>1.</t>
    </r>
    <r>
      <rPr>
        <sz val="7"/>
        <color rgb="FF242424"/>
        <rFont val="Times New Roman"/>
        <family val="1"/>
      </rPr>
      <t xml:space="preserve">         </t>
    </r>
    <r>
      <rPr>
        <sz val="11"/>
        <rFont val="Times New Roman"/>
        <family val="1"/>
      </rPr>
      <t>Subject to the provisions Paragraph K immediately above, the Award shall be made to the highest score of Evaluation Criteria Proposer pursuant to law and FIT regulations.</t>
    </r>
  </si>
  <si>
    <r>
      <t>2.</t>
    </r>
    <r>
      <rPr>
        <sz val="7"/>
        <color rgb="FF242424"/>
        <rFont val="Times New Roman"/>
        <family val="1"/>
      </rPr>
      <t xml:space="preserve">         </t>
    </r>
    <r>
      <rPr>
        <sz val="11"/>
        <rFont val="Times New Roman"/>
        <family val="1"/>
      </rPr>
      <t>FIT reserves the right to waive technicalities in a proposal if it is in the best interest of FIT to do so.</t>
    </r>
  </si>
  <si>
    <r>
      <t>3.</t>
    </r>
    <r>
      <rPr>
        <sz val="7"/>
        <color rgb="FF242424"/>
        <rFont val="Times New Roman"/>
        <family val="1"/>
      </rPr>
      <t xml:space="preserve">         </t>
    </r>
    <r>
      <rPr>
        <sz val="11"/>
        <rFont val="Times New Roman"/>
        <family val="1"/>
      </rPr>
      <t>By submission of its Proposal, Proposer represents that it is willing and able to enter into an agreement with FIT (the "Contract") upon the terms and conditions substantially in conformance with those contained in the agreement attached to this RFP ("Exhibit C").</t>
    </r>
  </si>
  <si>
    <r>
      <t>4.</t>
    </r>
    <r>
      <rPr>
        <sz val="7"/>
        <color rgb="FF242424"/>
        <rFont val="Times New Roman"/>
        <family val="1"/>
      </rPr>
      <t xml:space="preserve">         </t>
    </r>
    <r>
      <rPr>
        <sz val="11"/>
        <rFont val="Times New Roman"/>
        <family val="1"/>
      </rPr>
      <t xml:space="preserve">The Contract shall be signed by the successful Proposer after the award is made. The successful Proposer shall execute the Contract within ten (10) business days of the award. </t>
    </r>
  </si>
  <si>
    <r>
      <t>5.</t>
    </r>
    <r>
      <rPr>
        <sz val="7"/>
        <color rgb="FF242424"/>
        <rFont val="Times New Roman"/>
        <family val="1"/>
      </rPr>
      <t xml:space="preserve">         </t>
    </r>
    <r>
      <rPr>
        <sz val="11"/>
        <rFont val="Times New Roman"/>
        <family val="1"/>
      </rPr>
      <t>All contracts awarded by FIT shall be executory only to the extent of funds available.</t>
    </r>
  </si>
  <si>
    <r>
      <t>M.</t>
    </r>
    <r>
      <rPr>
        <b/>
        <sz val="7"/>
        <color rgb="FF2F2F2F"/>
        <rFont val="Times New Roman"/>
        <family val="1"/>
      </rPr>
      <t xml:space="preserve">            </t>
    </r>
    <r>
      <rPr>
        <b/>
        <u/>
        <sz val="11"/>
        <rFont val="Times New Roman"/>
        <family val="1"/>
      </rPr>
      <t>Governing Law:</t>
    </r>
  </si>
  <si>
    <r>
      <t>1.</t>
    </r>
    <r>
      <rPr>
        <sz val="7"/>
        <rFont val="Times New Roman"/>
        <family val="1"/>
      </rPr>
      <t xml:space="preserve">          </t>
    </r>
    <r>
      <rPr>
        <sz val="11"/>
        <rFont val="Times New Roman"/>
        <family val="1"/>
      </rPr>
      <t>This RFP shall be construed in accordance with the laws of the State of New York without regard to conflict of law provisions.</t>
    </r>
  </si>
  <si>
    <r>
      <t>2.</t>
    </r>
    <r>
      <rPr>
        <sz val="7"/>
        <rFont val="Times New Roman"/>
        <family val="1"/>
      </rPr>
      <t xml:space="preserve">          </t>
    </r>
    <r>
      <rPr>
        <sz val="11"/>
        <rFont val="Times New Roman"/>
        <family val="1"/>
      </rPr>
      <t>Any action arising from this RFP shall be brought in the federal or state courts located in the State of New York and in the County of New York.</t>
    </r>
  </si>
  <si>
    <r>
      <t>3.</t>
    </r>
    <r>
      <rPr>
        <b/>
        <sz val="7"/>
        <rFont val="Times New Roman"/>
        <family val="1"/>
      </rPr>
      <t xml:space="preserve">          </t>
    </r>
    <r>
      <rPr>
        <sz val="11"/>
        <rFont val="Times New Roman"/>
        <family val="1"/>
      </rPr>
      <t xml:space="preserve">Proposer consents to the exercise by the courts of the State of New York of personal jurisdiction over it concerning any matter arising out of or in connection with this RFP. </t>
    </r>
  </si>
  <si>
    <t>RFP GENERAL TERMS AND CONDITIONS</t>
  </si>
  <si>
    <r>
      <t>A.</t>
    </r>
    <r>
      <rPr>
        <b/>
        <sz val="7"/>
        <rFont val="Times New Roman"/>
        <family val="1"/>
      </rPr>
      <t xml:space="preserve">                  </t>
    </r>
    <r>
      <rPr>
        <b/>
        <sz val="11"/>
        <rFont val="Times New Roman"/>
        <family val="1"/>
      </rPr>
      <t>PERFORMANCE:</t>
    </r>
  </si>
  <si>
    <r>
      <t>1.</t>
    </r>
    <r>
      <rPr>
        <sz val="7"/>
        <rFont val="Times New Roman"/>
        <family val="1"/>
      </rPr>
      <t xml:space="preserve">                   </t>
    </r>
    <r>
      <rPr>
        <sz val="11"/>
        <rFont val="Times New Roman"/>
        <family val="1"/>
      </rPr>
      <t>Contractor shall deliver the goods or perform the work of the Contract subject to all relevant federal, state and local laws.</t>
    </r>
  </si>
  <si>
    <r>
      <t>2.</t>
    </r>
    <r>
      <rPr>
        <sz val="7"/>
        <rFont val="Times New Roman"/>
        <family val="1"/>
      </rPr>
      <t xml:space="preserve">                   </t>
    </r>
    <r>
      <rPr>
        <sz val="11"/>
        <rFont val="Times New Roman"/>
        <family val="1"/>
      </rPr>
      <t>Contractor shall provide copies of all licenses and certificates required for performance of the work within ten (10) days of FIT’s written request.</t>
    </r>
  </si>
  <si>
    <r>
      <t>3.</t>
    </r>
    <r>
      <rPr>
        <sz val="7"/>
        <rFont val="Times New Roman"/>
        <family val="1"/>
      </rPr>
      <t xml:space="preserve">                   </t>
    </r>
    <r>
      <rPr>
        <sz val="11"/>
        <rFont val="Times New Roman"/>
        <family val="1"/>
      </rPr>
      <t>When Contractor, its employees, subcontractors and agents are on the FIT campus, they shall be subject to applicable FIT rules and regulations.</t>
    </r>
  </si>
  <si>
    <r>
      <t>4.</t>
    </r>
    <r>
      <rPr>
        <sz val="7"/>
        <rFont val="Times New Roman"/>
        <family val="1"/>
      </rPr>
      <t xml:space="preserve">                   </t>
    </r>
    <r>
      <rPr>
        <sz val="11"/>
        <rFont val="Times New Roman"/>
        <family val="1"/>
      </rPr>
      <t>Contractor shall protect the work site from damage and shall repair at its own cost any damage to property caused by Contractor, its employees, subcontractors or agents.</t>
    </r>
  </si>
  <si>
    <r>
      <t>5.</t>
    </r>
    <r>
      <rPr>
        <sz val="7"/>
        <rFont val="Times New Roman"/>
        <family val="1"/>
      </rPr>
      <t xml:space="preserve">                   </t>
    </r>
    <r>
      <rPr>
        <sz val="11"/>
        <rFont val="Times New Roman"/>
        <family val="1"/>
      </rPr>
      <t>Upon completion of the work of the Contract, Contractor shall leave the work site in a neat and clean condition.</t>
    </r>
  </si>
  <si>
    <r>
      <t>B.</t>
    </r>
    <r>
      <rPr>
        <b/>
        <sz val="7"/>
        <rFont val="Times New Roman"/>
        <family val="1"/>
      </rPr>
      <t xml:space="preserve">                  </t>
    </r>
    <r>
      <rPr>
        <b/>
        <sz val="11"/>
        <rFont val="Times New Roman"/>
        <family val="1"/>
      </rPr>
      <t>WAGE AND HOUR PROVISIONS (if applicable):</t>
    </r>
  </si>
  <si>
    <r>
      <t>1.</t>
    </r>
    <r>
      <rPr>
        <sz val="7"/>
        <rFont val="Times New Roman"/>
        <family val="1"/>
      </rPr>
      <t xml:space="preserve">                   </t>
    </r>
    <r>
      <rPr>
        <sz val="11"/>
        <rFont val="Times New Roman"/>
        <family val="1"/>
      </rPr>
      <t>Although the work of the Contract is not “public work” as defined in the Labor Law of the State of New York, FIT intends that all applicable provisions of the Labor Law be carried out in the performance of the work.</t>
    </r>
  </si>
  <si>
    <r>
      <t>2.</t>
    </r>
    <r>
      <rPr>
        <sz val="7"/>
        <rFont val="Times New Roman"/>
        <family val="1"/>
      </rPr>
      <t xml:space="preserve">                   </t>
    </r>
    <r>
      <rPr>
        <sz val="11"/>
        <rFont val="Times New Roman"/>
        <family val="1"/>
      </rPr>
      <t>Neither Contractor’s employees not the employees of its subcontractors shall be required or permitted to work more than the number of hours or days stated in the Labor Law.</t>
    </r>
  </si>
  <si>
    <r>
      <t>3.</t>
    </r>
    <r>
      <rPr>
        <sz val="7"/>
        <rFont val="Times New Roman"/>
        <family val="1"/>
      </rPr>
      <t xml:space="preserve">                   </t>
    </r>
    <r>
      <rPr>
        <sz val="11"/>
        <rFont val="Times New Roman"/>
        <family val="1"/>
      </rPr>
      <t>Contractor and its subcontractors shall pay at least the prevailing wage rate and pay or provide the prevailing supplements in accordance with the Labor Law.</t>
    </r>
  </si>
  <si>
    <r>
      <t>C.</t>
    </r>
    <r>
      <rPr>
        <b/>
        <sz val="7"/>
        <rFont val="Times New Roman"/>
        <family val="1"/>
      </rPr>
      <t xml:space="preserve">                  </t>
    </r>
    <r>
      <rPr>
        <b/>
        <sz val="11"/>
        <rFont val="Times New Roman"/>
        <family val="1"/>
      </rPr>
      <t>DELIVERY:</t>
    </r>
  </si>
  <si>
    <r>
      <t>1.</t>
    </r>
    <r>
      <rPr>
        <sz val="7"/>
        <rFont val="Times New Roman"/>
        <family val="1"/>
      </rPr>
      <t xml:space="preserve">                   </t>
    </r>
    <r>
      <rPr>
        <sz val="11"/>
        <rFont val="Times New Roman"/>
        <family val="1"/>
      </rPr>
      <t>Contractor shall not be responsible for delays or failures of performance arising out of causes beyond the reasonable control of Contractor and without the fault or negligence of Contractor including, but not limited to, acts of God or of the public enemy, fires, strikes or freight embargoes. Contractor shall immediately notify FIT in writing of any cause that may delay delivery.</t>
    </r>
  </si>
  <si>
    <r>
      <t>D.</t>
    </r>
    <r>
      <rPr>
        <b/>
        <sz val="7"/>
        <rFont val="Times New Roman"/>
        <family val="1"/>
      </rPr>
      <t xml:space="preserve">                  </t>
    </r>
    <r>
      <rPr>
        <b/>
        <sz val="11"/>
        <rFont val="Times New Roman"/>
        <family val="1"/>
      </rPr>
      <t>PACKAGING:</t>
    </r>
  </si>
  <si>
    <r>
      <t>1.</t>
    </r>
    <r>
      <rPr>
        <sz val="7"/>
        <rFont val="Times New Roman"/>
        <family val="1"/>
      </rPr>
      <t xml:space="preserve">                   </t>
    </r>
    <r>
      <rPr>
        <sz val="11"/>
        <rFont val="Times New Roman"/>
        <family val="1"/>
      </rPr>
      <t>Goods shall be carefully packed in a commercially reasonable manner.</t>
    </r>
  </si>
  <si>
    <r>
      <t>2.</t>
    </r>
    <r>
      <rPr>
        <sz val="7"/>
        <rFont val="Times New Roman"/>
        <family val="1"/>
      </rPr>
      <t xml:space="preserve">                   </t>
    </r>
    <r>
      <rPr>
        <sz val="11"/>
        <rFont val="Times New Roman"/>
        <family val="1"/>
      </rPr>
      <t>Contractor shall bear all risk of loss or damage in transit. In the event that any goods are damaged in transit, Contractor shall promptly replace such goods upon written notification from   FIT.</t>
    </r>
  </si>
  <si>
    <r>
      <t>E.</t>
    </r>
    <r>
      <rPr>
        <sz val="7"/>
        <rFont val="Times New Roman"/>
        <family val="1"/>
      </rPr>
      <t xml:space="preserve">                   </t>
    </r>
    <r>
      <rPr>
        <b/>
        <sz val="11"/>
        <rFont val="Times New Roman"/>
        <family val="1"/>
      </rPr>
      <t xml:space="preserve">TOXIC SUBSTANCES - MATERIAL SAFETY DATA SHEETS (if applicable): </t>
    </r>
    <r>
      <rPr>
        <sz val="11"/>
        <rFont val="Times New Roman"/>
        <family val="1"/>
      </rPr>
      <t>Pursuant to Article 28 of the Labor Law of the State of New York, any manufacturer, importer, producer or formulator of any toxic substance sold for use within the state must provide, upon request, specific information concerning the health hazards and proper</t>
    </r>
  </si>
  <si>
    <t>handling of such substance. To meet its obligations under the law, FIT requires that Contractor submit prior to issuance of a PO or at the time of delivery a Material Safety Data Sheet for any toxic substance or product containing a toxic substance to be provided pursuant to the Contract.</t>
  </si>
  <si>
    <r>
      <t>F.</t>
    </r>
    <r>
      <rPr>
        <b/>
        <sz val="7"/>
        <rFont val="Times New Roman"/>
        <family val="1"/>
      </rPr>
      <t xml:space="preserve">                   </t>
    </r>
    <r>
      <rPr>
        <b/>
        <sz val="11"/>
        <rFont val="Times New Roman"/>
        <family val="1"/>
      </rPr>
      <t>CONTRACT QUANTITIES:</t>
    </r>
  </si>
  <si>
    <r>
      <t>1.</t>
    </r>
    <r>
      <rPr>
        <sz val="7"/>
        <rFont val="Times New Roman"/>
        <family val="1"/>
      </rPr>
      <t xml:space="preserve">                   </t>
    </r>
    <r>
      <rPr>
        <sz val="11"/>
        <rFont val="Times New Roman"/>
        <family val="1"/>
      </rPr>
      <t>FIT will indicate in the Specifications whether this is a requirements contract. Estimates of goods or services for a requirements contract shall be used only for RFP analysis and evaluation and not as a guarantee and shall not be incorporated or otherwise read into this Contract other than for such limited purposes. The quantities actually required by FIT may be more or less than estimated.</t>
    </r>
  </si>
  <si>
    <r>
      <t>2.</t>
    </r>
    <r>
      <rPr>
        <sz val="7"/>
        <rFont val="Times New Roman"/>
        <family val="1"/>
      </rPr>
      <t xml:space="preserve">                   </t>
    </r>
    <r>
      <rPr>
        <sz val="11"/>
        <rFont val="Times New Roman"/>
        <family val="1"/>
      </rPr>
      <t>If this is not a requirements contract, FIT reserves the right to increase or decrease the quantity of goods or services up to twenty percent (20%) from those set forth in the Specifications at the unit prices established by contract.</t>
    </r>
  </si>
  <si>
    <r>
      <t>G.</t>
    </r>
    <r>
      <rPr>
        <b/>
        <sz val="7"/>
        <rFont val="Times New Roman"/>
        <family val="1"/>
      </rPr>
      <t xml:space="preserve">                  </t>
    </r>
    <r>
      <rPr>
        <b/>
        <sz val="11"/>
        <rFont val="Times New Roman"/>
        <family val="1"/>
      </rPr>
      <t>CHANGES IN SCOPE OF WORK:</t>
    </r>
  </si>
  <si>
    <r>
      <t>1.</t>
    </r>
    <r>
      <rPr>
        <sz val="7"/>
        <rFont val="Times New Roman"/>
        <family val="1"/>
      </rPr>
      <t xml:space="preserve">                   </t>
    </r>
    <r>
      <rPr>
        <sz val="11"/>
        <rFont val="Times New Roman"/>
        <family val="1"/>
      </rPr>
      <t>FIT reserves the right to make reasonable changes within the general scope of the Contract and not materially affecting the substance thereof, including additions, deletions or other revisions to the work.</t>
    </r>
  </si>
  <si>
    <r>
      <t>2.</t>
    </r>
    <r>
      <rPr>
        <sz val="7"/>
        <rFont val="Times New Roman"/>
        <family val="1"/>
      </rPr>
      <t xml:space="preserve">                   </t>
    </r>
    <r>
      <rPr>
        <sz val="11"/>
        <rFont val="Times New Roman"/>
        <family val="1"/>
      </rPr>
      <t>Any change in work shall be made in writing by FIT, and the Contract price shall be adjusted accordingly.</t>
    </r>
  </si>
  <si>
    <r>
      <t>3.</t>
    </r>
    <r>
      <rPr>
        <sz val="7"/>
        <rFont val="Times New Roman"/>
        <family val="1"/>
      </rPr>
      <t xml:space="preserve">                   </t>
    </r>
    <r>
      <rPr>
        <sz val="11"/>
        <rFont val="Times New Roman"/>
        <family val="1"/>
      </rPr>
      <t>Increases or decreases in the Contract price required by a change in work shall be determined at FIT’s option:</t>
    </r>
  </si>
  <si>
    <r>
      <t>a.</t>
    </r>
    <r>
      <rPr>
        <sz val="7"/>
        <rFont val="Times New Roman"/>
        <family val="1"/>
      </rPr>
      <t xml:space="preserve">           </t>
    </r>
    <r>
      <rPr>
        <sz val="11"/>
        <rFont val="Times New Roman"/>
        <family val="1"/>
      </rPr>
      <t>By applying the applicable unit prices established by the Contract or</t>
    </r>
  </si>
  <si>
    <r>
      <t>b.</t>
    </r>
    <r>
      <rPr>
        <sz val="7"/>
        <rFont val="Times New Roman"/>
        <family val="1"/>
      </rPr>
      <t xml:space="preserve">          </t>
    </r>
    <r>
      <rPr>
        <sz val="11"/>
        <rFont val="Times New Roman"/>
        <family val="1"/>
      </rPr>
      <t>By estimating the fair and reasonable cost of the change in work.</t>
    </r>
  </si>
  <si>
    <r>
      <t>H.</t>
    </r>
    <r>
      <rPr>
        <b/>
        <sz val="7"/>
        <rFont val="Times New Roman"/>
        <family val="1"/>
      </rPr>
      <t xml:space="preserve">                  </t>
    </r>
    <r>
      <rPr>
        <b/>
        <sz val="11"/>
        <rFont val="Times New Roman"/>
        <family val="1"/>
      </rPr>
      <t>INSPECTION OF GOODS:</t>
    </r>
  </si>
  <si>
    <r>
      <t>1.</t>
    </r>
    <r>
      <rPr>
        <sz val="7"/>
        <rFont val="Times New Roman"/>
        <family val="1"/>
      </rPr>
      <t xml:space="preserve">                   </t>
    </r>
    <r>
      <rPr>
        <sz val="11"/>
        <rFont val="Times New Roman"/>
        <family val="1"/>
      </rPr>
      <t>Acceptance of the goods is subject to FIT’s inspection and approval.</t>
    </r>
  </si>
  <si>
    <r>
      <t>2.</t>
    </r>
    <r>
      <rPr>
        <sz val="7"/>
        <rFont val="Times New Roman"/>
        <family val="1"/>
      </rPr>
      <t xml:space="preserve">                   </t>
    </r>
    <r>
      <rPr>
        <sz val="11"/>
        <rFont val="Times New Roman"/>
        <family val="1"/>
      </rPr>
      <t>At FIT’s option and without prejudice to other remedies at law or in equity, goods failing to meet FIT’s inspection and approval may be accepted subject to an equitable adjustment in price or returned at Contractor’s risk and expense.</t>
    </r>
  </si>
  <si>
    <r>
      <t>3.</t>
    </r>
    <r>
      <rPr>
        <sz val="7"/>
        <rFont val="Times New Roman"/>
        <family val="1"/>
      </rPr>
      <t xml:space="preserve">                   </t>
    </r>
    <r>
      <rPr>
        <sz val="11"/>
        <rFont val="Times New Roman"/>
        <family val="1"/>
      </rPr>
      <t>Contractor shall remove rejected goods within five (5) days of notification. Rejected goods left longer than five (5) days shall be deemed abandoned, and FIT shall have the right to dispose of them as its own property.</t>
    </r>
  </si>
  <si>
    <r>
      <t>4.</t>
    </r>
    <r>
      <rPr>
        <sz val="7"/>
        <rFont val="Times New Roman"/>
        <family val="1"/>
      </rPr>
      <t xml:space="preserve">                   </t>
    </r>
    <r>
      <rPr>
        <sz val="11"/>
        <rFont val="Times New Roman"/>
        <family val="1"/>
      </rPr>
      <t>If Contractor fails to promptly replace rejected goods with goods conforming to the Specifications, upon notification, FIT may cancel the Contract and obtain the goods from other sources.</t>
    </r>
  </si>
  <si>
    <r>
      <t>5.</t>
    </r>
    <r>
      <rPr>
        <sz val="7"/>
        <rFont val="Times New Roman"/>
        <family val="1"/>
      </rPr>
      <t xml:space="preserve">                   </t>
    </r>
    <r>
      <rPr>
        <sz val="11"/>
        <rFont val="Times New Roman"/>
        <family val="1"/>
      </rPr>
      <t>Contractor shall reimburse FIT promptly for replacement costs in excess of the price established by</t>
    </r>
  </si>
  <si>
    <t>Contract. If the replacement cost is less than the Contract price, Contractor shall have no claim for the difference.</t>
  </si>
  <si>
    <r>
      <t>I.</t>
    </r>
    <r>
      <rPr>
        <b/>
        <sz val="7"/>
        <rFont val="Times New Roman"/>
        <family val="1"/>
      </rPr>
      <t xml:space="preserve">                    </t>
    </r>
    <r>
      <rPr>
        <b/>
        <sz val="11"/>
        <rFont val="Times New Roman"/>
        <family val="1"/>
      </rPr>
      <t>INSURANCE REQUIREMENTS:</t>
    </r>
  </si>
  <si>
    <r>
      <t>1.</t>
    </r>
    <r>
      <rPr>
        <sz val="7"/>
        <rFont val="Times New Roman"/>
        <family val="1"/>
      </rPr>
      <t xml:space="preserve">                   </t>
    </r>
    <r>
      <rPr>
        <sz val="11"/>
        <rFont val="Times New Roman"/>
        <family val="1"/>
      </rPr>
      <t>Before commencing work on the FIT campus, Contractor shall procure at its own expense all of the insurance required under this section and shall maintain such insurance until the work of the Contract is completed or as specified.</t>
    </r>
  </si>
  <si>
    <r>
      <t>2.</t>
    </r>
    <r>
      <rPr>
        <sz val="7"/>
        <rFont val="Times New Roman"/>
        <family val="1"/>
      </rPr>
      <t xml:space="preserve">                   </t>
    </r>
    <r>
      <rPr>
        <sz val="11"/>
        <rFont val="Times New Roman"/>
        <family val="1"/>
      </rPr>
      <t>Contractors must have Insurers, that are licensed to do business in the State of New York with an</t>
    </r>
  </si>
  <si>
    <t>A.M. Best rating of “A-”, Class ‘VII’ or better. Insurers will be checked by the NAIC Number provided on the certificate of Insurance on the A.M. Best website. (www3.ambest.com/ratings/ entities/search.aspx)</t>
  </si>
  <si>
    <r>
      <t>3.</t>
    </r>
    <r>
      <rPr>
        <sz val="7"/>
        <rFont val="Times New Roman"/>
        <family val="1"/>
      </rPr>
      <t xml:space="preserve">                   </t>
    </r>
    <r>
      <rPr>
        <sz val="11"/>
        <rFont val="Times New Roman"/>
        <family val="1"/>
      </rPr>
      <t>Contractor shall submit certificates of insurance required under this section to the FIT Purchasing Department before commencing work on the FIT campus.</t>
    </r>
  </si>
  <si>
    <r>
      <t>4.</t>
    </r>
    <r>
      <rPr>
        <sz val="7"/>
        <rFont val="Times New Roman"/>
        <family val="1"/>
      </rPr>
      <t xml:space="preserve">                   </t>
    </r>
    <r>
      <rPr>
        <sz val="11"/>
        <rFont val="Times New Roman"/>
        <family val="1"/>
      </rPr>
      <t>Types and minimum limits of insurance:</t>
    </r>
  </si>
  <si>
    <r>
      <t>a.</t>
    </r>
    <r>
      <rPr>
        <sz val="7"/>
        <rFont val="Times New Roman"/>
        <family val="1"/>
      </rPr>
      <t xml:space="preserve">                    </t>
    </r>
    <r>
      <rPr>
        <sz val="11"/>
        <rFont val="Times New Roman"/>
        <family val="1"/>
      </rPr>
      <t>Workers’ compensation insurance as required by New York State Law.</t>
    </r>
  </si>
  <si>
    <r>
      <t>b.</t>
    </r>
    <r>
      <rPr>
        <sz val="7"/>
        <rFont val="Times New Roman"/>
        <family val="1"/>
      </rPr>
      <t xml:space="preserve">                    </t>
    </r>
    <r>
      <rPr>
        <sz val="11"/>
        <rFont val="Times New Roman"/>
        <family val="1"/>
      </rPr>
      <t>Employer’s liability insurance with a limit of not less than $500,000.</t>
    </r>
  </si>
  <si>
    <r>
      <t>c.</t>
    </r>
    <r>
      <rPr>
        <sz val="7"/>
        <rFont val="Times New Roman"/>
        <family val="1"/>
      </rPr>
      <t xml:space="preserve">                    </t>
    </r>
    <r>
      <rPr>
        <sz val="11"/>
        <rFont val="Times New Roman"/>
        <family val="1"/>
      </rPr>
      <t>Comprehensive general liability with the following minimum limits:</t>
    </r>
  </si>
  <si>
    <t>$2,000,000 general aggregate</t>
  </si>
  <si>
    <t>$1,000,000 per occurrence</t>
  </si>
  <si>
    <t>$1,000,000 personal injury/advertising injury</t>
  </si>
  <si>
    <t>$2,000,000 products/completed operations aggregate $10,000 per person medical payments</t>
  </si>
  <si>
    <t>Evidence of completed operations coverage shall be provided for a minimum of two (2) years following completion of the work described in this Contract.</t>
  </si>
  <si>
    <t>Coverage shall include Broad Form Property Damage and Contractual Liability. The Certificate of Insurance shall evidence the following:</t>
  </si>
  <si>
    <r>
      <t>The Fashion Institute of Technology, its auxiliary corporations, the State University of New York, the</t>
    </r>
    <r>
      <rPr>
        <b/>
        <sz val="11"/>
        <rFont val="Times New Roman"/>
        <family val="1"/>
      </rPr>
      <t xml:space="preserve"> </t>
    </r>
    <r>
      <rPr>
        <b/>
        <u/>
        <sz val="11"/>
        <rFont val="Times New Roman"/>
        <family val="1"/>
      </rPr>
      <t>New York City Department of Education and the City and State of New York shall be named as</t>
    </r>
    <r>
      <rPr>
        <b/>
        <sz val="11"/>
        <rFont val="Times New Roman"/>
        <family val="1"/>
      </rPr>
      <t xml:space="preserve"> </t>
    </r>
    <r>
      <rPr>
        <b/>
        <u/>
        <sz val="11"/>
        <rFont val="Times New Roman"/>
        <family val="1"/>
      </rPr>
      <t>Additional Insured’s for coverage pursuant to items (a) through (c) above.</t>
    </r>
  </si>
  <si>
    <r>
      <t>5.</t>
    </r>
    <r>
      <rPr>
        <sz val="7"/>
        <rFont val="Times New Roman"/>
        <family val="1"/>
      </rPr>
      <t xml:space="preserve">                   </t>
    </r>
    <r>
      <rPr>
        <sz val="11"/>
        <rFont val="Times New Roman"/>
        <family val="1"/>
      </rPr>
      <t>Each insurance policy required by this section shall be endorsed to state that coverage shall not be suspended, voided or canceled by either party, nor shall coverage be reduced in coverage or in limits except after thirty (30) days’ prior written notice has been given to FIT.</t>
    </r>
  </si>
  <si>
    <r>
      <t>6.</t>
    </r>
    <r>
      <rPr>
        <sz val="7"/>
        <rFont val="Times New Roman"/>
        <family val="1"/>
      </rPr>
      <t xml:space="preserve">                   </t>
    </r>
    <r>
      <rPr>
        <sz val="11"/>
        <rFont val="Times New Roman"/>
        <family val="1"/>
      </rPr>
      <t>This Contract shall be void and of no force and effect unless Contractor shall provide and maintain coverage during the life of this Contract for the benefit of its employees who are required to be covered by the provisions of the Workers’ Compensation Law.</t>
    </r>
  </si>
  <si>
    <r>
      <t>7.</t>
    </r>
    <r>
      <rPr>
        <sz val="7"/>
        <rFont val="Times New Roman"/>
        <family val="1"/>
      </rPr>
      <t xml:space="preserve">                   </t>
    </r>
    <r>
      <rPr>
        <sz val="11"/>
        <rFont val="Times New Roman"/>
        <family val="1"/>
      </rPr>
      <t>Contractor waives any right of recovery against FIT and additional insured’s for any loss or damage covered by any policy of insurance maintained by Contractor in connection with the work of the Contract. Contractor shall obtain from its insurer under any such policy a waiver of all right of recovery by way of subrogation against FIT and additional insured’s in connection with any claim of loss or damage covered by such policy.</t>
    </r>
  </si>
  <si>
    <r>
      <t>J.</t>
    </r>
    <r>
      <rPr>
        <sz val="7"/>
        <rFont val="Times New Roman"/>
        <family val="1"/>
      </rPr>
      <t xml:space="preserve">                    </t>
    </r>
    <r>
      <rPr>
        <b/>
        <sz val="11"/>
        <rFont val="Times New Roman"/>
        <family val="1"/>
      </rPr>
      <t xml:space="preserve">PERFORMANCE AND PAYMENT BONDS: </t>
    </r>
    <r>
      <rPr>
        <sz val="11"/>
        <rFont val="Times New Roman"/>
        <family val="1"/>
      </rPr>
      <t>If required in the Specifications, Contractor shall furnish, at no additional cost to FIT, performance and/or payment bonds in the principal sum of the value of the work to be performed under the Contract and issued by a surety company licensed to do business in the State of New York. Such bonds shall be maintained in full force and effect during the term of the Contract and shall insure the full and faithful performance by Contractor of the terms and conditions of the Contract.</t>
    </r>
  </si>
  <si>
    <r>
      <t>K.</t>
    </r>
    <r>
      <rPr>
        <b/>
        <sz val="7"/>
        <rFont val="Times New Roman"/>
        <family val="1"/>
      </rPr>
      <t xml:space="preserve">                  </t>
    </r>
    <r>
      <rPr>
        <b/>
        <sz val="11"/>
        <rFont val="Times New Roman"/>
        <family val="1"/>
      </rPr>
      <t>CONTRACTOR’S WORKERS:</t>
    </r>
  </si>
  <si>
    <r>
      <t>1.</t>
    </r>
    <r>
      <rPr>
        <sz val="7"/>
        <rFont val="Times New Roman"/>
        <family val="1"/>
      </rPr>
      <t xml:space="preserve">                   </t>
    </r>
    <r>
      <rPr>
        <sz val="11"/>
        <rFont val="Times New Roman"/>
        <family val="1"/>
      </rPr>
      <t>Contractor shall provide competent workers for the performance of the work of the Contract.</t>
    </r>
  </si>
  <si>
    <r>
      <t>2.</t>
    </r>
    <r>
      <rPr>
        <sz val="7"/>
        <rFont val="Times New Roman"/>
        <family val="1"/>
      </rPr>
      <t xml:space="preserve">                   </t>
    </r>
    <r>
      <rPr>
        <sz val="11"/>
        <rFont val="Times New Roman"/>
        <family val="1"/>
      </rPr>
      <t>If, in FIT’s reasonable opinion, any worker employed by Contractor is not competent or otherwise not acceptable, Contractor shall promptly replace such worker.</t>
    </r>
  </si>
  <si>
    <r>
      <t>3.</t>
    </r>
    <r>
      <rPr>
        <sz val="7"/>
        <rFont val="Times New Roman"/>
        <family val="1"/>
      </rPr>
      <t xml:space="preserve">                   </t>
    </r>
    <r>
      <rPr>
        <sz val="11"/>
        <rFont val="Times New Roman"/>
        <family val="1"/>
      </rPr>
      <t>Contractor shall not permit any labor, materials or means whose employment or utilization may tend to or in any way cause or result in strikes, work stoppages, delays, suspensions of work or similar troubles by workers employed by Contractor, its subcontractors or agents, or by any of the trades working in or about the buildings and premises where work is being performed under the Contract, or by other contractors, their subcontractors or agents pursuant to other contracts. Any violation by Contractor of this requirement may be considered as proper and sufficient cause for declaring Contractor to be in default, and for FIT to take action against Contractor as it deems proper, including cancellation of the Contract.</t>
    </r>
  </si>
  <si>
    <r>
      <t>L.</t>
    </r>
    <r>
      <rPr>
        <b/>
        <sz val="7"/>
        <rFont val="Times New Roman"/>
        <family val="1"/>
      </rPr>
      <t xml:space="preserve">                  </t>
    </r>
    <r>
      <rPr>
        <b/>
        <sz val="11"/>
        <rFont val="Times New Roman"/>
        <family val="1"/>
      </rPr>
      <t>WORK FOR HIRE:</t>
    </r>
  </si>
  <si>
    <r>
      <t>1.</t>
    </r>
    <r>
      <rPr>
        <sz val="7"/>
        <rFont val="Times New Roman"/>
        <family val="1"/>
      </rPr>
      <t xml:space="preserve">                   </t>
    </r>
    <r>
      <rPr>
        <sz val="11"/>
        <rFont val="Times New Roman"/>
        <family val="1"/>
      </rPr>
      <t>Any copyrightable works created by Contractor during the work of this Contract shall be deemed “work for hire”, and FIT will hold all right, title and interest in this work for hire.</t>
    </r>
  </si>
  <si>
    <r>
      <t>2.</t>
    </r>
    <r>
      <rPr>
        <sz val="7"/>
        <rFont val="Times New Roman"/>
        <family val="1"/>
      </rPr>
      <t xml:space="preserve">                   </t>
    </r>
    <r>
      <rPr>
        <sz val="11"/>
        <rFont val="Times New Roman"/>
        <family val="1"/>
      </rPr>
      <t>Contractor shall agree to give FIT all assistance reasonably required to protect any right, title or interest in the work created.</t>
    </r>
  </si>
  <si>
    <r>
      <t>M.</t>
    </r>
    <r>
      <rPr>
        <b/>
        <sz val="7"/>
        <rFont val="Times New Roman"/>
        <family val="1"/>
      </rPr>
      <t xml:space="preserve">                 </t>
    </r>
    <r>
      <rPr>
        <b/>
        <sz val="11"/>
        <rFont val="Times New Roman"/>
        <family val="1"/>
      </rPr>
      <t>WARRANTIES:</t>
    </r>
  </si>
  <si>
    <r>
      <t>1.</t>
    </r>
    <r>
      <rPr>
        <sz val="7"/>
        <rFont val="Times New Roman"/>
        <family val="1"/>
      </rPr>
      <t xml:space="preserve">                   </t>
    </r>
    <r>
      <rPr>
        <sz val="11"/>
        <rFont val="Times New Roman"/>
        <family val="1"/>
      </rPr>
      <t>Contractor warrants that any goods shall be new, unused and of current production; merchantable; free from defects in materials, construction and workmanship; in conformity with specifications or samples; delivered free of any security interest or other encumbrance; free of any claim of infringement; fit for their intended use; and conveyed with good and marketable title.</t>
    </r>
  </si>
  <si>
    <r>
      <t>2.</t>
    </r>
    <r>
      <rPr>
        <sz val="7"/>
        <rFont val="Times New Roman"/>
        <family val="1"/>
      </rPr>
      <t xml:space="preserve">                   </t>
    </r>
    <r>
      <rPr>
        <sz val="11"/>
        <rFont val="Times New Roman"/>
        <family val="1"/>
      </rPr>
      <t>Contractor shall take all steps necessary to ensure that manufacturer’s warranties shall run directly to FIT in addition to Contractor or its subcontractor. These warranties shall survive the expiration or termination of this Contract.</t>
    </r>
  </si>
  <si>
    <r>
      <t>N.</t>
    </r>
    <r>
      <rPr>
        <b/>
        <sz val="7"/>
        <rFont val="Times New Roman"/>
        <family val="1"/>
      </rPr>
      <t xml:space="preserve">               </t>
    </r>
    <r>
      <rPr>
        <b/>
        <sz val="11"/>
        <rFont val="Times New Roman"/>
        <family val="1"/>
      </rPr>
      <t>CONTRACTOR’S GUARANTEE:</t>
    </r>
  </si>
  <si>
    <r>
      <t>1.</t>
    </r>
    <r>
      <rPr>
        <sz val="7"/>
        <rFont val="Times New Roman"/>
        <family val="1"/>
      </rPr>
      <t xml:space="preserve">                   </t>
    </r>
    <r>
      <rPr>
        <sz val="11"/>
        <rFont val="Times New Roman"/>
        <family val="1"/>
      </rPr>
      <t>Contractor shall guarantee all goods provided to FIT against defects in materials, construction and workmanship and shall repair or replace without cost to FIT any goods that become defective or inoperable within one (1) year from date of FIT’s acceptance.</t>
    </r>
  </si>
  <si>
    <r>
      <t>2.</t>
    </r>
    <r>
      <rPr>
        <sz val="7"/>
        <rFont val="Times New Roman"/>
        <family val="1"/>
      </rPr>
      <t xml:space="preserve">                   </t>
    </r>
    <r>
      <rPr>
        <sz val="11"/>
        <rFont val="Times New Roman"/>
        <family val="1"/>
      </rPr>
      <t>If Contractor fails to repair or replace defective goods within thirty (30) days from the date of notice, FIT will have the right to have the goods repaired or replaced by others and charge the cost of the repair or replacement to Contractor.</t>
    </r>
  </si>
  <si>
    <r>
      <t>3.</t>
    </r>
    <r>
      <rPr>
        <sz val="7"/>
        <rFont val="Times New Roman"/>
        <family val="1"/>
      </rPr>
      <t xml:space="preserve">                   </t>
    </r>
    <r>
      <rPr>
        <sz val="11"/>
        <rFont val="Times New Roman"/>
        <family val="1"/>
      </rPr>
      <t>Contractor shall not be responsible for defects caused by FIT’s improper or negligent use provided that Contractor has previously instructed FIT in the proper use of the goods.</t>
    </r>
  </si>
  <si>
    <r>
      <t>O.</t>
    </r>
    <r>
      <rPr>
        <b/>
        <sz val="7"/>
        <rFont val="Times New Roman"/>
        <family val="1"/>
      </rPr>
      <t xml:space="preserve">                  </t>
    </r>
    <r>
      <rPr>
        <b/>
        <sz val="11"/>
        <rFont val="Times New Roman"/>
        <family val="1"/>
      </rPr>
      <t>RENEWAL OF CONTRACT:</t>
    </r>
  </si>
  <si>
    <r>
      <t>1.</t>
    </r>
    <r>
      <rPr>
        <sz val="7"/>
        <rFont val="Times New Roman"/>
        <family val="1"/>
      </rPr>
      <t xml:space="preserve">                   </t>
    </r>
    <r>
      <rPr>
        <sz val="11"/>
        <rFont val="Times New Roman"/>
        <family val="1"/>
      </rPr>
      <t>Unless permitted by the Specifications, renewal of the Contract shall not be allowed.</t>
    </r>
  </si>
  <si>
    <r>
      <t>2.</t>
    </r>
    <r>
      <rPr>
        <sz val="7"/>
        <rFont val="Times New Roman"/>
        <family val="1"/>
      </rPr>
      <t xml:space="preserve">                   </t>
    </r>
    <r>
      <rPr>
        <sz val="11"/>
        <rFont val="Times New Roman"/>
        <family val="1"/>
      </rPr>
      <t>Renewal, if permitted, shall be in the best interest of FIT and shall be subject to the same terms and conditions contained in the original Contract.</t>
    </r>
  </si>
  <si>
    <r>
      <t>P.</t>
    </r>
    <r>
      <rPr>
        <b/>
        <sz val="7"/>
        <rFont val="Times New Roman"/>
        <family val="1"/>
      </rPr>
      <t xml:space="preserve">                   </t>
    </r>
    <r>
      <rPr>
        <b/>
        <sz val="11"/>
        <rFont val="Times New Roman"/>
        <family val="1"/>
      </rPr>
      <t>CANCELLATION OF CONTRACT:</t>
    </r>
  </si>
  <si>
    <r>
      <t>1.</t>
    </r>
    <r>
      <rPr>
        <sz val="7"/>
        <rFont val="Times New Roman"/>
        <family val="1"/>
      </rPr>
      <t xml:space="preserve">                   </t>
    </r>
    <r>
      <rPr>
        <sz val="11"/>
        <rFont val="Times New Roman"/>
        <family val="1"/>
      </rPr>
      <t>If Contractor fails to deliver the goods or perform the work pursuant to the Specifications or breaches any provision of the Contract, FIT may terminate this Contract upon written notice</t>
    </r>
  </si>
  <si>
    <t>to Contractor. Said notice shall contain the reasons for FIT’s intention to terminate the Contract upon a date specified by FIT and give Contractor a reasonable opportunity to cure. If Contractor fails to cure the failure or breach in a manner satisfactory to FIT within the time provided by FIT, the Contract</t>
  </si>
  <si>
    <t>shall terminate on the date specified by FIT. FIT will thereupon have the right to take over the work of the Contract and to charge Contractor for all expenses incurred relating to the completion of the Contract and liquidated damages, if any, as set forth in the Specifications. If these expenses, including liquidated damages, exceed the amount that would have been due to Contractor, Contractor shall pay FIT the excess. If these expenses, including liquidated damages, are less than the amount that would have been due to Contractor if the Contract had not been canceled, Contractor shall forfeit any claim to the difference.</t>
  </si>
  <si>
    <r>
      <t>2.</t>
    </r>
    <r>
      <rPr>
        <sz val="7"/>
        <rFont val="Times New Roman"/>
        <family val="1"/>
      </rPr>
      <t xml:space="preserve">                   </t>
    </r>
    <r>
      <rPr>
        <sz val="11"/>
        <rFont val="Times New Roman"/>
        <family val="1"/>
      </rPr>
      <t>FIT reserves the right to cancel a portion of the work of the Contract and to direct Contractor to continue to perform the remaining work pursuant to the terms of the Contract.</t>
    </r>
  </si>
  <si>
    <r>
      <t>3.</t>
    </r>
    <r>
      <rPr>
        <sz val="7"/>
        <rFont val="Times New Roman"/>
        <family val="1"/>
      </rPr>
      <t xml:space="preserve">                   </t>
    </r>
    <r>
      <rPr>
        <sz val="11"/>
        <rFont val="Times New Roman"/>
        <family val="1"/>
      </rPr>
      <t>The foregoing rights are in addition to any other remedies provided herein or provided by law or in equity.</t>
    </r>
  </si>
  <si>
    <r>
      <t>Q.</t>
    </r>
    <r>
      <rPr>
        <b/>
        <sz val="7"/>
        <rFont val="Times New Roman"/>
        <family val="1"/>
      </rPr>
      <t xml:space="preserve">                  </t>
    </r>
    <r>
      <rPr>
        <b/>
        <sz val="11"/>
        <rFont val="Times New Roman"/>
        <family val="1"/>
      </rPr>
      <t>ADDITIONAL GROUNDS FOR CANCELLATION OF CONTRACT:</t>
    </r>
  </si>
  <si>
    <r>
      <t>1.</t>
    </r>
    <r>
      <rPr>
        <sz val="7"/>
        <rFont val="Times New Roman"/>
        <family val="1"/>
      </rPr>
      <t xml:space="preserve">                   </t>
    </r>
    <r>
      <rPr>
        <sz val="11"/>
        <rFont val="Times New Roman"/>
        <family val="1"/>
      </rPr>
      <t>In addition to the grounds set forth in the preceding paragraph, upon the refusal of a person to testify in an investigation concerning any transaction or contract had with the state, any political subdivision thereof, a public authority or with any public department, agency or official of the state or of any political subdivision thereof, or of a public authority; or to sign a waiver of immunity against subsequent criminal prosecution or to answer any relevant questions concerning such transaction or contract, when called before a grand jury, head of a state department, temporary state commission or other state agency, the organized crime task force in the department of law, head of a city department, or other city agency, which is empowered to compel the attendance of witnesses and examine them under oath; such person, and any firm, partnership or corporation of which he is a member, partner, director or officer shall be disqualified from thereafter selling or submitting RFPs to or receiving awards from or entering into any contracts with FIT, for goods, work or services, for a period of five</t>
    </r>
  </si>
  <si>
    <r>
      <t>(5)</t>
    </r>
    <r>
      <rPr>
        <sz val="7"/>
        <rFont val="Times New Roman"/>
        <family val="1"/>
      </rPr>
      <t xml:space="preserve">  </t>
    </r>
    <r>
      <rPr>
        <sz val="11"/>
        <rFont val="Times New Roman"/>
        <family val="1"/>
      </rPr>
      <t>years after such refusal.</t>
    </r>
  </si>
  <si>
    <r>
      <t>2.</t>
    </r>
    <r>
      <rPr>
        <sz val="7"/>
        <rFont val="Times New Roman"/>
        <family val="1"/>
      </rPr>
      <t xml:space="preserve">                   </t>
    </r>
    <r>
      <rPr>
        <sz val="11"/>
        <rFont val="Times New Roman"/>
        <family val="1"/>
      </rPr>
      <t>Any and all contracts made with FIT by such person, and by any firm, partnership or corporation of which he is a member, partner, director or officer may be canceled or terminated by FIT without incurring any penalty or damages on account of such cancellation or termination but any monies owing by FIT for goods delivered or work done prior to the cancellation or termination shall be paid.</t>
    </r>
  </si>
  <si>
    <r>
      <t>R.</t>
    </r>
    <r>
      <rPr>
        <sz val="7"/>
        <rFont val="Times New Roman"/>
        <family val="1"/>
      </rPr>
      <t xml:space="preserve">                  </t>
    </r>
    <r>
      <rPr>
        <b/>
        <sz val="11"/>
        <rFont val="Times New Roman"/>
        <family val="1"/>
      </rPr>
      <t xml:space="preserve">INSOLVENCY: </t>
    </r>
    <r>
      <rPr>
        <sz val="11"/>
        <rFont val="Times New Roman"/>
        <family val="1"/>
      </rPr>
      <t>If Contractor becomes insolvent or its property or business is placed in the hands of a receiver or trustee, FIT will have the right, at its sole election, to treat such occurrence as a breach of the Contract and to terminate the Contract upon five (5) days’ written notice to Contractor.</t>
    </r>
  </si>
  <si>
    <r>
      <t>S.</t>
    </r>
    <r>
      <rPr>
        <sz val="7"/>
        <rFont val="Times New Roman"/>
        <family val="1"/>
      </rPr>
      <t xml:space="preserve">                   </t>
    </r>
    <r>
      <rPr>
        <b/>
        <sz val="11"/>
        <rFont val="Times New Roman"/>
        <family val="1"/>
      </rPr>
      <t xml:space="preserve">TERMINATION FOR CONVENIENCE: </t>
    </r>
    <r>
      <rPr>
        <sz val="11"/>
        <rFont val="Times New Roman"/>
        <family val="1"/>
      </rPr>
      <t>FIT reserves the right to terminate this Contract for convenience upon thirty (30) days’ written notice to Contractor. FIT will pay Contractor on a prorated basis for any goods delivered and accepted or work performed pursuant to the Contract up to the date of termination.</t>
    </r>
  </si>
  <si>
    <r>
      <t>T.</t>
    </r>
    <r>
      <rPr>
        <sz val="7"/>
        <rFont val="Times New Roman"/>
        <family val="1"/>
      </rPr>
      <t xml:space="preserve">                   </t>
    </r>
    <r>
      <rPr>
        <b/>
        <sz val="11"/>
        <rFont val="Times New Roman"/>
        <family val="1"/>
      </rPr>
      <t xml:space="preserve">LIQUIDATED DAMAGES: </t>
    </r>
    <r>
      <rPr>
        <sz val="11"/>
        <rFont val="Times New Roman"/>
        <family val="1"/>
      </rPr>
      <t>Contractor acknowledges that failure to complete performance within the time specified will cause damage and loss to FIT, the precise extent of which shall be difficult to calculate or ascertain; consequently, FIT reserves the right to assess liquidated damages as detailed in the Specifications against Contractor for each day’s delay until completion of performance and acceptance by FIT.</t>
    </r>
  </si>
  <si>
    <r>
      <t>U.</t>
    </r>
    <r>
      <rPr>
        <b/>
        <sz val="7"/>
        <rFont val="Times New Roman"/>
        <family val="1"/>
      </rPr>
      <t xml:space="preserve">                  </t>
    </r>
    <r>
      <rPr>
        <b/>
        <sz val="11"/>
        <rFont val="Times New Roman"/>
        <family val="1"/>
      </rPr>
      <t>PAYMENT AND RELEASE:</t>
    </r>
  </si>
  <si>
    <r>
      <t>1.</t>
    </r>
    <r>
      <rPr>
        <sz val="7"/>
        <rFont val="Times New Roman"/>
        <family val="1"/>
      </rPr>
      <t xml:space="preserve">                   </t>
    </r>
    <r>
      <rPr>
        <sz val="11"/>
        <rFont val="Times New Roman"/>
        <family val="1"/>
      </rPr>
      <t>Contractor shall provide complete and accurate billing invoices which shall include the purchase order number assigned by FIT. FIT reserves the right to request reasonable additional supporting documentation.</t>
    </r>
  </si>
  <si>
    <r>
      <t>2.</t>
    </r>
    <r>
      <rPr>
        <sz val="7"/>
        <rFont val="Times New Roman"/>
        <family val="1"/>
      </rPr>
      <t xml:space="preserve">                   </t>
    </r>
    <r>
      <rPr>
        <sz val="11"/>
        <rFont val="Times New Roman"/>
        <family val="1"/>
      </rPr>
      <t>FIT will effect prompt payment in accordance with FIT procedures and practices.</t>
    </r>
  </si>
  <si>
    <r>
      <t>3.</t>
    </r>
    <r>
      <rPr>
        <sz val="7"/>
        <rFont val="Times New Roman"/>
        <family val="1"/>
      </rPr>
      <t xml:space="preserve">                   </t>
    </r>
    <r>
      <rPr>
        <sz val="11"/>
        <rFont val="Times New Roman"/>
        <family val="1"/>
      </rPr>
      <t>When partial or progress payments are permitted and subject to FIT’s inspection and approval of the work, Contractor may submit requisitions for partial or progress payments for work performed and/or goods furnished as of the date of the requisition, less any amount previously paid to Contractor.</t>
    </r>
  </si>
  <si>
    <r>
      <t>4.</t>
    </r>
    <r>
      <rPr>
        <sz val="7"/>
        <rFont val="Times New Roman"/>
        <family val="1"/>
      </rPr>
      <t xml:space="preserve">                   </t>
    </r>
    <r>
      <rPr>
        <sz val="11"/>
        <rFont val="Times New Roman"/>
        <family val="1"/>
      </rPr>
      <t>Contractor’s submission of a requisition for partial or progress payments and FIT’s payment thereof shall not release Contractor from any obligation arising under the Contract.</t>
    </r>
  </si>
  <si>
    <r>
      <t>5.</t>
    </r>
    <r>
      <rPr>
        <sz val="7"/>
        <rFont val="Times New Roman"/>
        <family val="1"/>
      </rPr>
      <t xml:space="preserve">                   </t>
    </r>
    <r>
      <rPr>
        <sz val="11"/>
        <rFont val="Times New Roman"/>
        <family val="1"/>
      </rPr>
      <t>Contractor’s acceptance of final payment under this Contract shall operate as and be a release of FIT from all claims by and any liability to Contractor for anything done or furnished under the provisions of this Contract.</t>
    </r>
  </si>
  <si>
    <r>
      <t>V.</t>
    </r>
    <r>
      <rPr>
        <b/>
        <sz val="7"/>
        <rFont val="Times New Roman"/>
        <family val="1"/>
      </rPr>
      <t xml:space="preserve">                  </t>
    </r>
    <r>
      <rPr>
        <b/>
        <sz val="11"/>
        <rFont val="Times New Roman"/>
        <family val="1"/>
      </rPr>
      <t>INDEMNITY:</t>
    </r>
  </si>
  <si>
    <r>
      <t>1.</t>
    </r>
    <r>
      <rPr>
        <sz val="7"/>
        <rFont val="Times New Roman"/>
        <family val="1"/>
      </rPr>
      <t xml:space="preserve">                   </t>
    </r>
    <r>
      <rPr>
        <sz val="11"/>
        <rFont val="Times New Roman"/>
        <family val="1"/>
      </rPr>
      <t>To the greatest extent permitted by law, the Contractor shall indemnify and hold harmless FIT, the State University of New York, the Board of Education of the City of New York, and the City and State of New York, their respective affiliates, auxiliary organizations, governing board members, trustees, officers, employees, and agents (the “Indemnified Parties”), from and against any and all claims, damages, liabilities, costs and expenses, including, without limitation, fees and disbursements of counsel incurred by the Indemnified Parties in any action or proceeding between any of the Indemnified Parties and Contractor or between any of the Indemnified Parties and any third party arising out of the delivery or goods or performance of work of this Contract, or by or on account of any act or omission of Contractor, its employees, subcontractors or agents, during the work of this Contract.</t>
    </r>
  </si>
  <si>
    <r>
      <t>2.</t>
    </r>
    <r>
      <rPr>
        <sz val="7"/>
        <rFont val="Times New Roman"/>
        <family val="1"/>
      </rPr>
      <t xml:space="preserve">                   </t>
    </r>
    <r>
      <rPr>
        <sz val="11"/>
        <rFont val="Times New Roman"/>
        <family val="1"/>
      </rPr>
      <t>This provision shall survive the expiration or termination of the Contract.</t>
    </r>
  </si>
  <si>
    <r>
      <t>W.</t>
    </r>
    <r>
      <rPr>
        <b/>
        <sz val="7"/>
        <rFont val="Times New Roman"/>
        <family val="1"/>
      </rPr>
      <t xml:space="preserve">                </t>
    </r>
    <r>
      <rPr>
        <b/>
        <sz val="11"/>
        <rFont val="Times New Roman"/>
        <family val="1"/>
      </rPr>
      <t>INDEPENDENT CONTRACTOR:</t>
    </r>
  </si>
  <si>
    <r>
      <t>1.</t>
    </r>
    <r>
      <rPr>
        <sz val="7"/>
        <rFont val="Times New Roman"/>
        <family val="1"/>
      </rPr>
      <t xml:space="preserve">                   </t>
    </r>
    <r>
      <rPr>
        <sz val="11"/>
        <rFont val="Times New Roman"/>
        <family val="1"/>
      </rPr>
      <t>Contractor’s status shall be that of an independent contractor and not that of an employee or agent of FIT.</t>
    </r>
  </si>
  <si>
    <r>
      <t>2.</t>
    </r>
    <r>
      <rPr>
        <sz val="7"/>
        <rFont val="Times New Roman"/>
        <family val="1"/>
      </rPr>
      <t xml:space="preserve">                   </t>
    </r>
    <r>
      <rPr>
        <sz val="11"/>
        <rFont val="Times New Roman"/>
        <family val="1"/>
      </rPr>
      <t>All persons furnished by Contractor for the work of this Contract shall at all times be deemed employees or agents of Contractor and not employees of FIT, and Contractor shall be solely responsible for their work, conduct, direction and compensation.</t>
    </r>
  </si>
  <si>
    <r>
      <t>X.</t>
    </r>
    <r>
      <rPr>
        <b/>
        <sz val="7"/>
        <rFont val="Times New Roman"/>
        <family val="1"/>
      </rPr>
      <t xml:space="preserve">                  </t>
    </r>
    <r>
      <rPr>
        <b/>
        <sz val="11"/>
        <rFont val="Times New Roman"/>
        <family val="1"/>
      </rPr>
      <t>SUBCONTRACTING:</t>
    </r>
  </si>
  <si>
    <r>
      <t>1.</t>
    </r>
    <r>
      <rPr>
        <sz val="7"/>
        <rFont val="Times New Roman"/>
        <family val="1"/>
      </rPr>
      <t xml:space="preserve">                   </t>
    </r>
    <r>
      <rPr>
        <sz val="11"/>
        <rFont val="Times New Roman"/>
        <family val="1"/>
      </rPr>
      <t>Subcontracting is not permitted except as provided in the Specifications.</t>
    </r>
  </si>
  <si>
    <r>
      <t>2.</t>
    </r>
    <r>
      <rPr>
        <sz val="7"/>
        <rFont val="Times New Roman"/>
        <family val="1"/>
      </rPr>
      <t xml:space="preserve">                   </t>
    </r>
    <r>
      <rPr>
        <sz val="11"/>
        <rFont val="Times New Roman"/>
        <family val="1"/>
      </rPr>
      <t>Where subcontracting is permitted, Contractor shall not subcontract any portion of the Contract without the prior written consent of FIT.</t>
    </r>
  </si>
  <si>
    <r>
      <t>3.</t>
    </r>
    <r>
      <rPr>
        <sz val="7"/>
        <rFont val="Times New Roman"/>
        <family val="1"/>
      </rPr>
      <t xml:space="preserve">                   </t>
    </r>
    <r>
      <rPr>
        <sz val="11"/>
        <rFont val="Times New Roman"/>
        <family val="1"/>
      </rPr>
      <t>Any subcontract of all or part of this Contract without the express written consent of FIT shall be null and void, and FIT will have the right to cancel the Contract.</t>
    </r>
  </si>
  <si>
    <r>
      <t>4.</t>
    </r>
    <r>
      <rPr>
        <sz val="7"/>
        <rFont val="Times New Roman"/>
        <family val="1"/>
      </rPr>
      <t xml:space="preserve">                   </t>
    </r>
    <r>
      <rPr>
        <sz val="11"/>
        <rFont val="Times New Roman"/>
        <family val="1"/>
      </rPr>
      <t>Contractor’s use of subcontractors shall in no way affect Contractor’s responsibilities or liabilities under the Contract or its obligation to deliver the goods or complete the work of the Contract in accordance with its terms and conditions.</t>
    </r>
  </si>
  <si>
    <r>
      <t>5.</t>
    </r>
    <r>
      <rPr>
        <sz val="7"/>
        <rFont val="Times New Roman"/>
        <family val="1"/>
      </rPr>
      <t xml:space="preserve">                   </t>
    </r>
    <r>
      <rPr>
        <sz val="11"/>
        <rFont val="Times New Roman"/>
        <family val="1"/>
      </rPr>
      <t>In any subcontracts relating to the work of this Contract, Contractor shall insert appropriate provisions binding subcontractors to applicable terms and conditions of the Contract.</t>
    </r>
  </si>
  <si>
    <r>
      <t>Y.</t>
    </r>
    <r>
      <rPr>
        <sz val="7"/>
        <rFont val="Times New Roman"/>
        <family val="1"/>
      </rPr>
      <t xml:space="preserve">                  </t>
    </r>
    <r>
      <rPr>
        <b/>
        <sz val="11"/>
        <rFont val="Times New Roman"/>
        <family val="1"/>
      </rPr>
      <t xml:space="preserve">RECORDKEEPING: </t>
    </r>
    <r>
      <rPr>
        <sz val="11"/>
        <rFont val="Times New Roman"/>
        <family val="1"/>
      </rPr>
      <t>Contractor shall establish and maintain complete and accurate books, records, documents, accounts and other evidence directly pertinent to performance under this Contract (collectively, the “Records”). The Records shall be kept for the balance of the calendar year in which they were made and for six</t>
    </r>
  </si>
  <si>
    <r>
      <t>(6)</t>
    </r>
    <r>
      <rPr>
        <sz val="7"/>
        <rFont val="Times New Roman"/>
        <family val="1"/>
      </rPr>
      <t xml:space="preserve">  </t>
    </r>
    <r>
      <rPr>
        <sz val="11"/>
        <rFont val="Times New Roman"/>
        <family val="1"/>
      </rPr>
      <t>additional years after the completion or cancellation of the Contract. FIT and any other entity authorized to conduct an examination shall have access to the Records during normal business hours at an office of the Contractor within the State of New York or, if no such office is available, at a mutually agreeable and reasonable venue within the State, for the term specified above for the purposes of inspection, auditing and copying.</t>
    </r>
  </si>
  <si>
    <r>
      <t>Z.</t>
    </r>
    <r>
      <rPr>
        <b/>
        <sz val="7"/>
        <rFont val="Times New Roman"/>
        <family val="1"/>
      </rPr>
      <t xml:space="preserve">               </t>
    </r>
    <r>
      <rPr>
        <b/>
        <sz val="11"/>
        <rFont val="Times New Roman"/>
        <family val="1"/>
      </rPr>
      <t>ASSIGNMENT:</t>
    </r>
  </si>
  <si>
    <r>
      <t>1.</t>
    </r>
    <r>
      <rPr>
        <sz val="7"/>
        <rFont val="Times New Roman"/>
        <family val="1"/>
      </rPr>
      <t xml:space="preserve">                   </t>
    </r>
    <r>
      <rPr>
        <sz val="11"/>
        <rFont val="Times New Roman"/>
        <family val="1"/>
      </rPr>
      <t>Contractor shall not assign, transfer, convey, sublet or otherwise dispose of the Contract, or of its right, title or interest therein without the prior written consent of FIT.</t>
    </r>
  </si>
  <si>
    <r>
      <t>2.</t>
    </r>
    <r>
      <rPr>
        <sz val="7"/>
        <rFont val="Times New Roman"/>
        <family val="1"/>
      </rPr>
      <t xml:space="preserve">                   </t>
    </r>
    <r>
      <rPr>
        <sz val="11"/>
        <rFont val="Times New Roman"/>
        <family val="1"/>
      </rPr>
      <t>Failure to comply with this provision shall be grounds for revocation and annulment of the Contract, and FIT shall be relieved and discharged from any and all liability and obligations growing out of the Contract to Contractor and to any person or corporation to which the Contract has been assigned, transferred, conveyed, sublet or otherwise disposed of.</t>
    </r>
  </si>
  <si>
    <r>
      <t>1.</t>
    </r>
    <r>
      <rPr>
        <sz val="7"/>
        <rFont val="Times New Roman"/>
        <family val="1"/>
      </rPr>
      <t xml:space="preserve">                </t>
    </r>
    <r>
      <rPr>
        <sz val="11"/>
        <rFont val="Times New Roman"/>
        <family val="1"/>
      </rPr>
      <t>This Contract shall be construed in accordance with the laws of the State of New York without regard to conflict of law provisions, except if the federal supremacy clause requires otherwise.</t>
    </r>
  </si>
  <si>
    <r>
      <t>2.</t>
    </r>
    <r>
      <rPr>
        <sz val="7"/>
        <rFont val="Times New Roman"/>
        <family val="1"/>
      </rPr>
      <t xml:space="preserve">                </t>
    </r>
    <r>
      <rPr>
        <sz val="11"/>
        <rFont val="Times New Roman"/>
        <family val="1"/>
      </rPr>
      <t>Any action arising from this Contract shall be brought in the federal or state courts located in the State of New York and in the County of New York.</t>
    </r>
  </si>
  <si>
    <r>
      <t>3.</t>
    </r>
    <r>
      <rPr>
        <sz val="7"/>
        <rFont val="Times New Roman"/>
        <family val="1"/>
      </rPr>
      <t xml:space="preserve">                </t>
    </r>
    <r>
      <rPr>
        <sz val="11"/>
        <rFont val="Times New Roman"/>
        <family val="1"/>
      </rPr>
      <t>Contractor consents to the exercise by the courts of the State of New York of personal jurisdiction over it concerning any matter arising out of or in connection with this Contract.</t>
    </r>
  </si>
  <si>
    <r>
      <t>1.</t>
    </r>
    <r>
      <rPr>
        <sz val="7"/>
        <rFont val="Times New Roman"/>
        <family val="1"/>
      </rPr>
      <t xml:space="preserve">                   </t>
    </r>
    <r>
      <rPr>
        <sz val="11"/>
        <rFont val="Times New Roman"/>
        <family val="1"/>
      </rPr>
      <t>This Contract constitutes the entire agreement between the parties. No statement, condition, understanding or representation, either oral or written, shall be deemed to exist or to bind the parties or to vary any of the terms and conditions herein.</t>
    </r>
  </si>
  <si>
    <r>
      <t>2.</t>
    </r>
    <r>
      <rPr>
        <sz val="7"/>
        <rFont val="Times New Roman"/>
        <family val="1"/>
      </rPr>
      <t xml:space="preserve">                   </t>
    </r>
    <r>
      <rPr>
        <sz val="11"/>
        <rFont val="Times New Roman"/>
        <family val="1"/>
      </rPr>
      <t>This Contract shall not be changed, modified or altered in any manner except by written agreement between the parties executed in the same manner as this Contract.</t>
    </r>
  </si>
  <si>
    <t>New York State Executive Order No. 6, regarding equal employment opportunities, states:</t>
  </si>
  <si>
    <t>It is the policy of the State of New York that equal opportunity be assured in the State’s personnel system and affirmative action provided in its administration, in accordance with the requirement of the State’s Human Rights Law and the mandate of Title VII of the Federal Civil Rights Act, as amended. Accordingly, Executive Order 11246, Section 503 and 4212; Executive Order 13201, it is the responsibility of the State’s Department of Civil Service to enforce the State’s policy ensuring full and equal opportunity for minorities, women, disabled persons and Vietnam era veterans at all occupational levels of State government.</t>
  </si>
  <si>
    <t>In keeping with this policy, FIT mandates compliance internally and for all organizations with which it conducts business. Contractor shall include its organization’s affirmative action policy and agree that all presentations and materials will be free from racial, religious or sexual bias.</t>
  </si>
  <si>
    <r>
      <t>I.</t>
    </r>
    <r>
      <rPr>
        <b/>
        <sz val="7"/>
        <rFont val="Times New Roman"/>
        <family val="1"/>
      </rPr>
      <t xml:space="preserve">                    </t>
    </r>
    <r>
      <rPr>
        <b/>
        <sz val="11"/>
        <rFont val="Times New Roman"/>
        <family val="1"/>
      </rPr>
      <t>DATA SECURITY FOR STUDENT RECORDS</t>
    </r>
  </si>
  <si>
    <r>
      <t>1.</t>
    </r>
    <r>
      <rPr>
        <sz val="7"/>
        <rFont val="Times New Roman"/>
        <family val="1"/>
      </rPr>
      <t xml:space="preserve">                   </t>
    </r>
    <r>
      <rPr>
        <b/>
        <sz val="11"/>
        <rFont val="Times New Roman"/>
        <family val="1"/>
      </rPr>
      <t xml:space="preserve">Protection of Confidential Data:  </t>
    </r>
    <r>
      <rPr>
        <sz val="11"/>
        <rFont val="Times New Roman"/>
        <family val="1"/>
      </rPr>
      <t>Contractor agrees to abide by the limitations on re-disclosure of personally identifiable information from education records set forth in The Family Educational Rights and Privacy Act (34 CFR § 99.33 (a)(2) and with the terms set forth below. 34 CFR 99.33 (a)(2) states that the officers, employees and agents of a party that receives education record information from the College may use the information, but only for the purposes for which the disclosure was made.</t>
    </r>
  </si>
  <si>
    <r>
      <t>2.</t>
    </r>
    <r>
      <rPr>
        <sz val="7"/>
        <rFont val="Times New Roman"/>
        <family val="1"/>
      </rPr>
      <t xml:space="preserve">                   </t>
    </r>
    <r>
      <rPr>
        <b/>
        <sz val="11"/>
        <rFont val="Times New Roman"/>
        <family val="1"/>
      </rPr>
      <t xml:space="preserve">Definition: </t>
    </r>
    <r>
      <rPr>
        <b/>
        <i/>
        <sz val="11"/>
        <rFont val="Times New Roman"/>
        <family val="1"/>
      </rPr>
      <t xml:space="preserve">Covered data and information (CDI) </t>
    </r>
    <r>
      <rPr>
        <sz val="11"/>
        <rFont val="Times New Roman"/>
        <family val="1"/>
      </rPr>
      <t>includes paper and electronic student education record information supplied by the College, as well as any data provided by College’s students to the Contractor, if any.</t>
    </r>
  </si>
  <si>
    <r>
      <t>3.</t>
    </r>
    <r>
      <rPr>
        <sz val="7"/>
        <rFont val="Times New Roman"/>
        <family val="1"/>
      </rPr>
      <t xml:space="preserve">                   </t>
    </r>
    <r>
      <rPr>
        <b/>
        <sz val="11"/>
        <rFont val="Times New Roman"/>
        <family val="1"/>
      </rPr>
      <t xml:space="preserve">Acknowledgment of Access to CDI: </t>
    </r>
    <r>
      <rPr>
        <sz val="11"/>
        <rFont val="Times New Roman"/>
        <family val="1"/>
      </rPr>
      <t>Contractor acknowledges that the Contract allows the Contractor access to CDI.</t>
    </r>
  </si>
  <si>
    <r>
      <t>4.</t>
    </r>
    <r>
      <rPr>
        <sz val="7"/>
        <rFont val="Times New Roman"/>
        <family val="1"/>
      </rPr>
      <t xml:space="preserve">                   </t>
    </r>
    <r>
      <rPr>
        <b/>
        <sz val="11"/>
        <rFont val="Times New Roman"/>
        <family val="1"/>
      </rPr>
      <t xml:space="preserve">Prohibition on Unauthorized Use or Disclosure of CDI: </t>
    </r>
    <r>
      <rPr>
        <sz val="11"/>
        <rFont val="Times New Roman"/>
        <family val="1"/>
      </rPr>
      <t>Contractor agrees to hold CDI in strict confidence. Contractor shall not use or disclose CDI received from or on behalf of the College (or its students) except as permitted or required by the Contract, as required by law, or as otherwise authorized in writing by the College. Contractor agrees not to use CDI for any purpose other than the purpose for which the disclosure was made.</t>
    </r>
  </si>
  <si>
    <r>
      <t>5.</t>
    </r>
    <r>
      <rPr>
        <sz val="7"/>
        <rFont val="Times New Roman"/>
        <family val="1"/>
      </rPr>
      <t xml:space="preserve">                   </t>
    </r>
    <r>
      <rPr>
        <b/>
        <sz val="11"/>
        <rFont val="Times New Roman"/>
        <family val="1"/>
      </rPr>
      <t xml:space="preserve">Return or Destruction of CDI: </t>
    </r>
    <r>
      <rPr>
        <sz val="11"/>
        <rFont val="Times New Roman"/>
        <family val="1"/>
      </rPr>
      <t>Upon termination, cancellation, expiration or other conclusion of the Contract, Contractor shall return all CDI to the College, or if return is not feasible, destroy any and all CDI. If the Contractor destroys the information, the Contractor shall provide the College with a certificate confirming the date of destruction of the data.</t>
    </r>
  </si>
  <si>
    <r>
      <t>6.</t>
    </r>
    <r>
      <rPr>
        <sz val="7"/>
        <rFont val="Times New Roman"/>
        <family val="1"/>
      </rPr>
      <t xml:space="preserve">                </t>
    </r>
    <r>
      <rPr>
        <b/>
        <sz val="11"/>
        <rFont val="Times New Roman"/>
        <family val="1"/>
      </rPr>
      <t xml:space="preserve">Remedies: </t>
    </r>
    <r>
      <rPr>
        <sz val="11"/>
        <rFont val="Times New Roman"/>
        <family val="1"/>
      </rPr>
      <t>If the College reasonably determines in good faith that the Contractor has materially breached any of its obligations under this Contract, the College, in its sole discretion, shall have the right to require the Contractor to submit to a plan of monitoring and reporting; provide the College with a fifteen (15) day period to cure the breach; or terminate the Contract immediately if cure is not possible. Before exercising any of these options, the College shall provide written notice to the Contractor describing the violation and the action it intends to take. If the Family Policy Compliance Office of the U.S. Department of Education determines that the Contractor improperly disclosed personally identifiable information obtained from the College’s education records, the College may not allow the Contractor access to education records for at least five years.</t>
    </r>
  </si>
  <si>
    <r>
      <t>7.</t>
    </r>
    <r>
      <rPr>
        <sz val="7"/>
        <rFont val="Times New Roman"/>
        <family val="1"/>
      </rPr>
      <t xml:space="preserve">                </t>
    </r>
    <r>
      <rPr>
        <b/>
        <sz val="11"/>
        <rFont val="Times New Roman"/>
        <family val="1"/>
      </rPr>
      <t xml:space="preserve">Maintenance of the Security of Electronic Information: </t>
    </r>
    <r>
      <rPr>
        <sz val="11"/>
        <rFont val="Times New Roman"/>
        <family val="1"/>
      </rPr>
      <t>Contractor shall develop, implement, maintain and use appropriate administrative, technical and physical security measures to preserve the confidentiality, integrity and availability of all electronically maintained or transmitted CDI received from, or on behalf of the College or its students. These measures will be extended by</t>
    </r>
  </si>
  <si>
    <t>contract to all subcontractors used by Contractor.</t>
  </si>
  <si>
    <r>
      <t>8.</t>
    </r>
    <r>
      <rPr>
        <sz val="7"/>
        <rFont val="Times New Roman"/>
        <family val="1"/>
      </rPr>
      <t xml:space="preserve">                </t>
    </r>
    <r>
      <rPr>
        <b/>
        <sz val="11"/>
        <rFont val="Times New Roman"/>
        <family val="1"/>
      </rPr>
      <t xml:space="preserve">Reporting of Unauthorized Disclosures or Misuse of Covered Data and Information: </t>
    </r>
    <r>
      <rPr>
        <sz val="11"/>
        <rFont val="Times New Roman"/>
        <family val="1"/>
      </rPr>
      <t>Contractor shall, within one day of discovery, report to the College any use or disclosure of CDI not authorized by this Contract or in writing by the College. Contractor’s report shall identify: (i) the nature of the unauthorized use or disclosure, (ii) the CDI used or disclosed, (iii) who made the unauthorized use or received the unauthorized disclosure, (iv) what the Contractor has done or shall do to mitigate any deleterious effect of the unauthorized use or disclosure, and (v) what corrective action the Contractor has taken or shall take to prevent future similar unauthorized use or disclosure. Contractor shall provide such other information, including a written report, as reasonably requested by the College.</t>
    </r>
  </si>
  <si>
    <r>
      <t>9.</t>
    </r>
    <r>
      <rPr>
        <sz val="7"/>
        <rFont val="Times New Roman"/>
        <family val="1"/>
      </rPr>
      <t xml:space="preserve">             </t>
    </r>
    <r>
      <rPr>
        <b/>
        <sz val="11"/>
        <rFont val="Times New Roman"/>
        <family val="1"/>
      </rPr>
      <t xml:space="preserve">Indemnity: </t>
    </r>
    <r>
      <rPr>
        <sz val="11"/>
        <rFont val="Times New Roman"/>
        <family val="1"/>
      </rPr>
      <t>To the greatest extent permitted by law, Contractor shall defend and hold the College harmless from all claims, liabilities, damages, or judgments involving a third party, including the College’s costs and attorney fees, which arise as a result of Contractor’s failure to meet any of its obligations under this Contract.</t>
    </r>
  </si>
  <si>
    <t>CONTRACT TERMS AND CONDITIONS</t>
  </si>
  <si>
    <r>
      <t xml:space="preserve">AA. PERIOD OF LIMITATION: </t>
    </r>
    <r>
      <rPr>
        <sz val="11"/>
        <rFont val="Times New Roman"/>
        <family val="1"/>
      </rPr>
      <t>No action arising from this Contract shall be maintained against FIT unless such action is commenced within one (1) year from the date when the cause of action accrued or one (1) year from the date of termination of the Contract, whichever is earlier.</t>
    </r>
  </si>
  <si>
    <t>CC. GOVERNING LAW:</t>
  </si>
  <si>
    <t>DD. ENTIRE AGREEMENT:</t>
  </si>
  <si>
    <t>EE. AFFIRMATIVE ACTION:</t>
  </si>
  <si>
    <r>
      <t xml:space="preserve">HH.OCCUPATIONAL SAFETY AND HEALTH ACT OF 1970: </t>
    </r>
    <r>
      <rPr>
        <sz val="11"/>
        <rFont val="Times New Roman"/>
        <family val="1"/>
      </rPr>
      <t>Contractor warrants that any and all equipment and material delivered for or to FIT and/or any and all work performed for FIT on its premises shall comply with all requirements of the Occupational Safety and Health Act of 1970, as the same may be amended from time to time, including all regulations adopted pursuant to such Act, and shall comply with all requirements of any applicable health or safety statute or regulation of any state or local government agency having jurisdiction in the location to which such equipment is to be shipped, or such work is to be performed, pursuant to this Contract. The foregoing provision shall not be deemed to limit any other duty of Contractor to comply with statutes, orders, rules or regulations.</t>
    </r>
  </si>
  <si>
    <r>
      <t xml:space="preserve">GG. CENTURY COMPLIANCE WARRANTY: </t>
    </r>
    <r>
      <rPr>
        <sz val="11"/>
        <rFont val="Times New Roman"/>
        <family val="1"/>
      </rPr>
      <t>New York State 2000 warranty compliance shall apply to all contracts as promulgated by the New York State Office of General Services. Contractor warrants that the products to be provided or systems to be developed are Century Compliant. “Century Compliant” means that the product: (a) is able to process date data accurately-including date data century recognition calculations that accommodate same-century and multi-century formulae and date values (including leap year factors) and date data interface values that reflect the century when used either in a standalone configuration or in combination with other century compliant products used by FIT; and (b) will not abnormally terminate its function or provide or cause invalid or incorrect results due to incompatibility with the calendar year. In addition to any other warranties applicable to this Contract or any remedies otherwise available to FIT, Contractor agrees to promptly repair or replace any products furnished that are not century compliant, provided FIT gives notice within a reasonable time following discovery of such failure.</t>
    </r>
  </si>
  <si>
    <r>
      <t>FF. MINORITY AND WOMEN-OWNED BUSINESS ENTERPRISES:</t>
    </r>
    <r>
      <rPr>
        <sz val="11"/>
        <rFont val="Times New Roman"/>
        <family val="1"/>
      </rPr>
      <t xml:space="preserve"> FIT encourages the submission of RFPs or proposals by certified minority and women-owned business enterprises.</t>
    </r>
  </si>
  <si>
    <r>
      <t xml:space="preserve">BB. NONWAIVER: </t>
    </r>
    <r>
      <rPr>
        <sz val="11"/>
        <rFont val="Times New Roman"/>
        <family val="1"/>
      </rPr>
      <t>Waiver by FIT of any breach or right under this Contract shall not operate or be construed as a waiver of any other or subsequent breach or right of this Contract.</t>
    </r>
  </si>
  <si>
    <t>FIT is ONLY accepting electronic proposals for the subject project.</t>
  </si>
  <si>
    <t>You must email your proposal to the Purchasing Office at purchasingbids@fitnyc.edu in PDF format and it should include all the requested documents.</t>
  </si>
  <si>
    <t>Each proposal must be identified, with the name and address of the firm and designated as proposal for the project titled above.</t>
  </si>
  <si>
    <t>The Fashion Institute of Technology will not be responsible for receipt of proposals which do not comply with these instructions. Late proposals will not be opened.</t>
  </si>
  <si>
    <t>FIT reserves the right to award the Contract to the insurer with the highest score on criteria 1 through 3 or to interview firms with the highest score on the sum criteria 1 through 3. In the latter case, FIT will award the Contract to the insurer with the highest score on criteria 1 through 4.</t>
  </si>
  <si>
    <r>
      <t>1.</t>
    </r>
    <r>
      <rPr>
        <sz val="7"/>
        <color rgb="FF212121"/>
        <rFont val="Times New Roman"/>
        <family val="1"/>
      </rPr>
      <t xml:space="preserve">             </t>
    </r>
    <r>
      <rPr>
        <sz val="11"/>
        <rFont val="Times New Roman"/>
        <family val="1"/>
      </rPr>
      <t>Proposals must be received before the time and at the location stated on the cover page of the RFP and must include the entire proposal documents. Proposers are not permitted to change or modify Proposal Terms and Conditions, Contract Terms and Conditions and/ or any of the attachments. All Proposers propose on the same terms and conditions.</t>
    </r>
  </si>
  <si>
    <t>FIT also offers full-time employees a long term disability (LTD) plan through Hartford. There is no cost to employee for the basic plan; employees have buy-up options available - the cost of this coverage is paid though payroll deduction. The benefit is effective the first day of employee's full-time starting date.  For an eligible disability, the basic plan (Option A) covers 60% of salary, maximum benefit of $6,000 per month, after a 180 day elimination period. Employees may purchase from a choice of three buy-up options to increase benefits (funded through employee payroll deductions). The buy-up options must be elected within 30 days of the employee's effective date in the plan or during the annual open enrollment period. Pre-existing conditions are subject to a 12 month waiting period.</t>
  </si>
  <si>
    <r>
      <rPr>
        <b/>
        <sz val="10"/>
        <rFont val="Arial"/>
        <family val="2"/>
      </rPr>
      <t>A.</t>
    </r>
    <r>
      <rPr>
        <sz val="10"/>
        <rFont val="Arial"/>
        <family val="2"/>
      </rPr>
      <t xml:space="preserve">	At no time shall the Proposer, its agents, representatives or contracted personnel contact or otherwise communicate with FIT personnel without prior arrangement with the FIT Purchasing Office, for the purposes of negotiating, modifying, changing, or interpreting the Proposal or specifications.
</t>
    </r>
    <r>
      <rPr>
        <b/>
        <sz val="10"/>
        <rFont val="Arial"/>
        <family val="2"/>
      </rPr>
      <t>B.</t>
    </r>
    <r>
      <rPr>
        <sz val="10"/>
        <rFont val="Arial"/>
        <family val="2"/>
      </rPr>
      <t xml:space="preserve">	Questions shall be submitted in writing to the attention of the FIT Purchasing Office via e-mail to purchasingbids@fitnyc.edu by April 15, 2026, no later than 12:00 PM. Answers will be provided in the form of an Addendum and be posted on the FIT purchasing department website. https://www.fitnyc.edu/about/administration/finance/purchasing/current-bids.php
It is the responsibility of each Proposer to ascertain whether any addenda have been issued and to ensure that all addenda are considered in the preparation of its proposal. Proposers shall sign and acknowledge all addenda issued and include such signed addenda with their proposal submission.
The failure of a Proposer to acknowledge, sign, or incorporate any addendum shall not entitle the Proposer to modify pricing, claim additional compensation, or otherwise alter its proposal after the submission deadline.
FIT reserves the right, in its sole discretion, to waive informalities or minor irregularities related to addenda acknowledgment where such waiver does not prejudice fair competition or materially affect the proposal. FIT further reserves the right to determine whether failure to acknowledge an addendum constitutes a material deviation rendering the proposal non-responsive.
</t>
    </r>
    <r>
      <rPr>
        <b/>
        <sz val="10"/>
        <rFont val="Arial"/>
        <family val="2"/>
      </rPr>
      <t>C.</t>
    </r>
    <r>
      <rPr>
        <sz val="10"/>
        <rFont val="Arial"/>
        <family val="2"/>
      </rPr>
      <t xml:space="preserve">	If it becomes necessary to revise any part of this RFP, addenda will be supplied to all Proposers receiving this RFP.
</t>
    </r>
    <r>
      <rPr>
        <b/>
        <sz val="10"/>
        <rFont val="Arial"/>
        <family val="2"/>
      </rPr>
      <t>D.</t>
    </r>
    <r>
      <rPr>
        <sz val="10"/>
        <rFont val="Arial"/>
        <family val="2"/>
      </rPr>
      <t xml:space="preserve">	All Proposals submitted in response to this RFP will become the property of FIT and a matter of public record. The Proposer must identify, in writing, all copyrighted materials, trade secrets, or other proprietary information that it claims is exempt from disclosure. Any Proposer claiming such an exemption must also state in its Proposal that the Proposer agrees to hold harmless, indemnify and defend FIT and its agents, officials and employees in any action or claim brought against FIT for its refusal to disclose such materials, trade secrets or other proprietary information to any party making a request thereof. Any Proposer failing to include such a statement shall be deemed to have waived its right to exemption from disclosure.
</t>
    </r>
    <r>
      <rPr>
        <b/>
        <sz val="10"/>
        <rFont val="Arial"/>
        <family val="2"/>
      </rPr>
      <t>E.</t>
    </r>
    <r>
      <rPr>
        <sz val="10"/>
        <rFont val="Arial"/>
        <family val="2"/>
      </rPr>
      <t xml:space="preserve">	Proposer shall have been in business no less than five (5) years.
</t>
    </r>
    <r>
      <rPr>
        <b/>
        <sz val="10"/>
        <rFont val="Arial"/>
        <family val="2"/>
      </rPr>
      <t>F.</t>
    </r>
    <r>
      <rPr>
        <sz val="10"/>
        <rFont val="Arial"/>
        <family val="2"/>
      </rPr>
      <t xml:space="preserve">	FIT is exempt from payment of any federal, state, and local sales and use taxes. Do not include these taxes when proposing prices for goods or Services (as defined below).
</t>
    </r>
    <r>
      <rPr>
        <b/>
        <sz val="10"/>
        <rFont val="Arial"/>
        <family val="2"/>
      </rPr>
      <t>G.</t>
    </r>
    <r>
      <rPr>
        <sz val="10"/>
        <rFont val="Arial"/>
        <family val="2"/>
      </rPr>
      <t xml:space="preserve">	Proposals must be signed. Proposals must be completed in Proposer’s legal name, and must be signed by a personal authorized to do so. Proposals shall offer best and final terms. All prices shall be firm and not subject to increase during the period of the contract.
</t>
    </r>
    <r>
      <rPr>
        <b/>
        <sz val="10"/>
        <rFont val="Arial"/>
        <family val="2"/>
      </rPr>
      <t>H.</t>
    </r>
    <r>
      <rPr>
        <sz val="10"/>
        <rFont val="Arial"/>
        <family val="2"/>
      </rPr>
      <t xml:space="preserve">	FIT reserves the right to award a contract on the basis of Proposer’s submitted proposal without further discussion. Proposer’s ideas or concepts included in the Proposal are solely intended for implementation into a contract.
</t>
    </r>
    <r>
      <rPr>
        <b/>
        <sz val="10"/>
        <rFont val="Arial"/>
        <family val="2"/>
      </rPr>
      <t>I.</t>
    </r>
    <r>
      <rPr>
        <sz val="10"/>
        <rFont val="Arial"/>
        <family val="2"/>
      </rPr>
      <t xml:space="preserve">	By signing and submitting your Proposal, Proposer affirms that it has read this RFP, accepts its terms, and is able and willing to sign the contract if Proposer’s proposal is accepted, subject only to any changes negotiated and agreed upon by both parties. The issuance of a letter of intent to award or similar document does not require or commit FIT to enter into a contract until all terms and conditions are negotiated and acceptable to FIT. In the event of any inconsistencies between the Proposal and the RFP, the language of the RFP will prevail unless there is a written agreement to accept the Proposal’s terms.
J.	Bid Security, Performance, and Payment Bonds are NOT required for this Contract</t>
    </r>
  </si>
  <si>
    <t>Confirm you can accommodate an effective date of 1/1/2026</t>
  </si>
  <si>
    <r>
      <t xml:space="preserve">In addition to providing separate financial exhibits, please complete </t>
    </r>
    <r>
      <rPr>
        <sz val="10"/>
        <color rgb="FFFF0000"/>
        <rFont val="Arial"/>
        <family val="2"/>
      </rPr>
      <t>Exhibit A 2016 Rates</t>
    </r>
    <r>
      <rPr>
        <sz val="10"/>
        <color theme="1"/>
        <rFont val="Arial"/>
        <family val="2"/>
      </rPr>
      <t>.</t>
    </r>
  </si>
  <si>
    <t>Early - Mid January 2027</t>
  </si>
  <si>
    <t>Late January - Mid February 2027</t>
  </si>
  <si>
    <t>February 2027 - April 2027</t>
  </si>
  <si>
    <t xml:space="preserve">Written questions must be submitted to Purchasing Office via email to: Purchasingbids@fitnyc.edu. Answers will be provided in the form of an Addendum and be posted on the FIT purchasing department website. https://www.fitnyc.edu/purchasing    Select:  Current Bid Opportunities and select the corresponding project. </t>
  </si>
  <si>
    <r>
      <t>Effective date of administration of life, AD&amp;D and LTD insurance plans is</t>
    </r>
    <r>
      <rPr>
        <b/>
        <sz val="10"/>
        <rFont val="Arial"/>
        <family val="2"/>
      </rPr>
      <t xml:space="preserve"> </t>
    </r>
    <r>
      <rPr>
        <b/>
        <u/>
        <sz val="10"/>
        <rFont val="Arial"/>
        <family val="2"/>
      </rPr>
      <t>May 1, 2027</t>
    </r>
    <r>
      <rPr>
        <sz val="10"/>
        <rFont val="Arial"/>
        <family val="2"/>
      </rPr>
      <t>.  Implementation must be complete by this date if awarded.</t>
    </r>
  </si>
  <si>
    <t>The term of this contract shall be for an initial period of three (3) years commencing May 1, 2027 and ending April 30, 2030, with the option to renew up to three (3) additional on-year terms at the colleges discretion.</t>
  </si>
  <si>
    <t>In addition to any other termination rights reserved elsewhere in this RFP and any resulting agreement, FIT reserves the right to terminate the contract, in whole or in part, for its convenience upon thirty (30) days' written notice to the Contractor. Such termination shall not be deemed a breach of contract, provided the Contractor is compensated for services satisfactorily performed and accepted by FIT through the effective date of termination.</t>
  </si>
  <si>
    <r>
      <t xml:space="preserve">All insurers shall meet the following requirements and furnish all necessary information with the Proposal. FIT is ONLY accepting electronic proposals for the subject project which we can extract responses for insertion (Excel format preferred) onto an evaluation chart. The proposal must be emailed to </t>
    </r>
    <r>
      <rPr>
        <b/>
        <sz val="10"/>
        <rFont val="Arial"/>
        <family val="2"/>
      </rPr>
      <t>purchasingbids@fitnyc.edu</t>
    </r>
    <r>
      <rPr>
        <sz val="10"/>
        <rFont val="Arial"/>
        <family val="2"/>
      </rPr>
      <t xml:space="preserve"> and received on or before </t>
    </r>
    <r>
      <rPr>
        <b/>
        <sz val="10"/>
        <color rgb="FFFF0000"/>
        <rFont val="Arial"/>
        <family val="2"/>
      </rPr>
      <t>December 1, 2026, 12:00PM</t>
    </r>
    <r>
      <rPr>
        <sz val="10"/>
        <rFont val="Arial"/>
        <family val="2"/>
      </rPr>
      <t>. Failure to comply with these requirements shall be grounds for rejection of your Proposal. FIT reserves the right to determine that the insurer has substantially met all the requirements of the RFP and/or ask for additional information. Those items for which the insurer have or assert proprietary rights, or which must, under prior contract, remain confidential, shall be clearly indicated. Submission of Proposal shall be deemed to grant FIT the right to utilize submissions in any way, with or without prior notice. Absent affirmative assertion, FIT reserves such right to use.</t>
    </r>
  </si>
  <si>
    <r>
      <t>Please provide a copy of your most recent</t>
    </r>
    <r>
      <rPr>
        <sz val="10"/>
        <color rgb="FFFF0000"/>
        <rFont val="Arial"/>
        <family val="2"/>
      </rPr>
      <t xml:space="preserve"> </t>
    </r>
    <r>
      <rPr>
        <sz val="10"/>
        <rFont val="Arial"/>
        <family val="2"/>
      </rPr>
      <t>SOC 2</t>
    </r>
    <r>
      <rPr>
        <sz val="10"/>
        <color rgb="FFFF0000"/>
        <rFont val="Arial"/>
        <family val="2"/>
      </rPr>
      <t xml:space="preserve"> </t>
    </r>
    <r>
      <rPr>
        <sz val="10"/>
        <color theme="1"/>
        <rFont val="Arial"/>
        <family val="2"/>
      </rPr>
      <t>report</t>
    </r>
  </si>
  <si>
    <t xml:space="preserve">To the extent permitted by law, the recipient of this RFP agrees to keep confidential any non-public information provided by FIT. This requirement applies whether or not the recipient submits a proposal. The recipient shall not publish, reproduce, disclose, or otherwise divulge such informaton, in whole or in part, in any manner or form, nor authorrize or permit others to do so, except as necessary to prepare a response to this RFP or as otherwise required by law. </t>
  </si>
  <si>
    <r>
      <t>3.</t>
    </r>
    <r>
      <rPr>
        <sz val="7"/>
        <rFont val="Times New Roman"/>
        <family val="1"/>
      </rPr>
      <t xml:space="preserve">                   </t>
    </r>
    <r>
      <rPr>
        <sz val="11"/>
        <rFont val="Times New Roman"/>
        <family val="1"/>
      </rPr>
      <t>Upon expiration or termination of the Contract, including any renewal term, FIT may require contractor to continue providing services for a transition period not to exceed three (3) months under the same terms and conditions then in effect. Such transition period shall not be considered a renwal of the Contract.</t>
    </r>
  </si>
  <si>
    <t>Basic Life and Accidental Death and Dismemberment (AD&amp;D),</t>
  </si>
  <si>
    <t xml:space="preserve"> Voluntary Life and Long-Term Disability (LTD) Insurance</t>
  </si>
  <si>
    <t>12:00:00PM</t>
  </si>
  <si>
    <r>
      <t xml:space="preserve">Only those proposals received by the FIT Purchasing Office on or before 12:00:00 PM on </t>
    </r>
    <r>
      <rPr>
        <b/>
        <sz val="10"/>
        <color rgb="FFFF0000"/>
        <rFont val="Arial"/>
        <family val="2"/>
      </rPr>
      <t>December 1, 2026</t>
    </r>
    <r>
      <rPr>
        <b/>
        <sz val="10"/>
        <rFont val="Arial"/>
        <family val="2"/>
      </rPr>
      <t xml:space="preserve"> will be considered.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</si>
</sst>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6" formatCode="&quot;$&quot;#,##0_);[Red]\(&quot;$&quot;#,##0\)"/>
    <numFmt numFmtId="7" formatCode="&quot;$&quot;#,##0.00_);\(&quot;$&quot;#,##0.00\)"/>
    <numFmt numFmtId="44" formatCode="_(&quot;$&quot;* #,##0.00_);_(&quot;$&quot;* \(#,##0.00\);_(&quot;$&quot;* &quot;-&quot;??_);_(@_)"/>
    <numFmt numFmtId="164" formatCode="0.\ \ "/>
    <numFmt numFmtId="165" formatCode="&quot;$&quot;#,##0.00"/>
    <numFmt numFmtId="166" formatCode="[$-409]mmmm\ d\,\ yyyy;@"/>
    <numFmt numFmtId="167" formatCode="&quot;$&quot;#,##0.000"/>
    <numFmt numFmtId="168" formatCode="&quot;$&quot;#,##0"/>
    <numFmt numFmtId="169" formatCode="&quot;$&quot;#,##0.0000"/>
    <numFmt numFmtId="170" formatCode="#,##0.0%;[Red]\(#,##0.0%\)"/>
    <numFmt numFmtId="171" formatCode="[&lt;=9999999]###\-####;\(###\)\ ###\-####"/>
  </numFmts>
  <fonts count="82">
    <font>
      <sz val="10"/>
      <name val="Arial"/>
    </font>
    <font>
      <sz val="10"/>
      <name val="Arial"/>
      <family val="2"/>
    </font>
    <font>
      <b/>
      <sz val="10"/>
      <name val="Arial"/>
      <family val="2"/>
    </font>
    <font>
      <sz val="10"/>
      <name val="Arial"/>
      <family val="2"/>
    </font>
    <font>
      <b/>
      <sz val="12"/>
      <color indexed="45"/>
      <name val="Arial"/>
      <family val="2"/>
    </font>
    <font>
      <sz val="12"/>
      <color indexed="8"/>
      <name val="Arial"/>
      <family val="2"/>
    </font>
    <font>
      <sz val="12"/>
      <name val="Arial"/>
      <family val="2"/>
    </font>
    <font>
      <b/>
      <sz val="10"/>
      <color indexed="8"/>
      <name val="Arial"/>
      <family val="2"/>
    </font>
    <font>
      <sz val="10"/>
      <name val="Arial"/>
      <family val="2"/>
    </font>
    <font>
      <u/>
      <sz val="10"/>
      <color indexed="12"/>
      <name val="Arial"/>
      <family val="2"/>
    </font>
    <font>
      <sz val="12"/>
      <name val="Times New Roman"/>
      <family val="1"/>
    </font>
    <font>
      <b/>
      <i/>
      <sz val="10"/>
      <name val="Arial"/>
      <family val="2"/>
    </font>
    <font>
      <i/>
      <sz val="10"/>
      <name val="Arial"/>
      <family val="2"/>
    </font>
    <font>
      <sz val="9"/>
      <name val="Arial"/>
      <family val="2"/>
    </font>
    <font>
      <sz val="10"/>
      <color indexed="10"/>
      <name val="Arial"/>
      <family val="2"/>
    </font>
    <font>
      <b/>
      <sz val="12"/>
      <name val="Arial"/>
      <family val="2"/>
    </font>
    <font>
      <sz val="11"/>
      <name val="Arial"/>
      <family val="2"/>
    </font>
    <font>
      <u/>
      <sz val="11"/>
      <name val="Arial"/>
      <family val="2"/>
    </font>
    <font>
      <b/>
      <sz val="11"/>
      <name val="Arial"/>
      <family val="2"/>
    </font>
    <font>
      <sz val="11"/>
      <name val="Calibri"/>
      <family val="2"/>
    </font>
    <font>
      <sz val="10"/>
      <color indexed="8"/>
      <name val="Arial"/>
      <family val="2"/>
    </font>
    <font>
      <b/>
      <i/>
      <sz val="10"/>
      <color indexed="8"/>
      <name val="Arial"/>
      <family val="2"/>
    </font>
    <font>
      <b/>
      <sz val="11"/>
      <color indexed="8"/>
      <name val="Arial"/>
      <family val="2"/>
    </font>
    <font>
      <sz val="11"/>
      <color indexed="8"/>
      <name val="Arial"/>
      <family val="2"/>
    </font>
    <font>
      <b/>
      <sz val="8"/>
      <color indexed="8"/>
      <name val="Arial"/>
      <family val="2"/>
    </font>
    <font>
      <sz val="11"/>
      <color theme="1"/>
      <name val="Calibri"/>
      <family val="2"/>
      <scheme val="minor"/>
    </font>
    <font>
      <sz val="10"/>
      <color theme="9" tint="-0.249977111117893"/>
      <name val="Arial"/>
      <family val="2"/>
    </font>
    <font>
      <sz val="10"/>
      <color theme="1"/>
      <name val="Arial"/>
      <family val="2"/>
    </font>
    <font>
      <i/>
      <sz val="10"/>
      <color theme="1"/>
      <name val="Arial"/>
      <family val="2"/>
    </font>
    <font>
      <sz val="11"/>
      <color rgb="FF3C3C3C"/>
      <name val="Arial"/>
      <family val="2"/>
    </font>
    <font>
      <sz val="10"/>
      <color rgb="FFFF0000"/>
      <name val="Arial"/>
      <family val="2"/>
    </font>
    <font>
      <b/>
      <sz val="9"/>
      <color theme="1"/>
      <name val="Arial"/>
      <family val="2"/>
    </font>
    <font>
      <sz val="9"/>
      <color theme="1"/>
      <name val="Arial"/>
      <family val="2"/>
    </font>
    <font>
      <b/>
      <sz val="12"/>
      <color theme="1"/>
      <name val="Arial"/>
      <family val="2"/>
    </font>
    <font>
      <b/>
      <sz val="10"/>
      <color theme="1"/>
      <name val="Arial"/>
      <family val="2"/>
    </font>
    <font>
      <b/>
      <sz val="8"/>
      <color theme="1"/>
      <name val="Arial"/>
      <family val="2"/>
    </font>
    <font>
      <sz val="9"/>
      <color rgb="FF333333"/>
      <name val="Verdana"/>
      <family val="2"/>
    </font>
    <font>
      <u/>
      <sz val="11"/>
      <color theme="10"/>
      <name val="Calibri"/>
      <family val="2"/>
      <scheme val="minor"/>
    </font>
    <font>
      <sz val="10"/>
      <color indexed="8"/>
      <name val="Helvetica Now Text"/>
      <family val="2"/>
      <charset val="238"/>
    </font>
    <font>
      <sz val="8"/>
      <color indexed="8"/>
      <name val="Arial"/>
      <family val="2"/>
    </font>
    <font>
      <b/>
      <sz val="10"/>
      <color rgb="FF46535E"/>
      <name val="Helvetica Now Text"/>
      <family val="2"/>
      <charset val="238"/>
    </font>
    <font>
      <sz val="10"/>
      <color rgb="FFFF0000"/>
      <name val="Helvetica Now Text"/>
      <family val="2"/>
      <charset val="238"/>
    </font>
    <font>
      <b/>
      <sz val="10"/>
      <name val="Helvetica Now Text"/>
      <family val="2"/>
      <charset val="238"/>
    </font>
    <font>
      <b/>
      <sz val="10"/>
      <color rgb="FF0039A6"/>
      <name val="Helvetica Now Text"/>
      <family val="2"/>
      <charset val="238"/>
    </font>
    <font>
      <sz val="10"/>
      <color theme="1"/>
      <name val="Helvetica Now Text"/>
      <family val="2"/>
      <charset val="238"/>
    </font>
    <font>
      <b/>
      <sz val="10"/>
      <color theme="0"/>
      <name val="Helvetica Now Text"/>
      <family val="2"/>
      <charset val="238"/>
    </font>
    <font>
      <sz val="10"/>
      <color rgb="FF46535E"/>
      <name val="Helvetica Now Text"/>
      <family val="2"/>
      <charset val="238"/>
    </font>
    <font>
      <sz val="10"/>
      <color rgb="FF5D6D78"/>
      <name val="Helvetica Now Text"/>
      <family val="2"/>
      <charset val="238"/>
    </font>
    <font>
      <b/>
      <sz val="10"/>
      <color indexed="8"/>
      <name val="Helvetica Now Text"/>
      <family val="2"/>
      <charset val="238"/>
    </font>
    <font>
      <sz val="10"/>
      <color rgb="FF000000"/>
      <name val="Helvetica Now Text"/>
      <family val="2"/>
      <charset val="238"/>
    </font>
    <font>
      <b/>
      <sz val="10"/>
      <color rgb="FFFF0000"/>
      <name val="Helvetica Now Text"/>
      <family val="2"/>
      <charset val="238"/>
    </font>
    <font>
      <b/>
      <sz val="10"/>
      <color rgb="FFFFFFFF"/>
      <name val="Helvetica Now Text"/>
      <family val="2"/>
      <charset val="238"/>
    </font>
    <font>
      <sz val="10"/>
      <color rgb="FF46535E"/>
      <name val="Arial"/>
      <family val="2"/>
    </font>
    <font>
      <b/>
      <sz val="10"/>
      <color rgb="FFFF0000"/>
      <name val="Arial"/>
      <family val="2"/>
    </font>
    <font>
      <b/>
      <sz val="10"/>
      <color rgb="FFE11B22"/>
      <name val="Helvetica Now Text"/>
      <family val="2"/>
      <charset val="238"/>
    </font>
    <font>
      <b/>
      <sz val="10"/>
      <color rgb="FF5D6D78"/>
      <name val="Helvetica Now Text"/>
      <family val="2"/>
      <charset val="238"/>
    </font>
    <font>
      <b/>
      <sz val="10"/>
      <color indexed="9"/>
      <name val="Helvetica Now Text"/>
      <family val="2"/>
      <charset val="238"/>
    </font>
    <font>
      <b/>
      <sz val="11"/>
      <color indexed="9"/>
      <name val="Arial"/>
      <family val="2"/>
    </font>
    <font>
      <b/>
      <sz val="10"/>
      <color theme="0"/>
      <name val="Helvetica Now Text"/>
      <family val="2"/>
    </font>
    <font>
      <sz val="10"/>
      <color theme="0"/>
      <name val="Helvetica Now Text"/>
      <family val="2"/>
      <charset val="238"/>
    </font>
    <font>
      <b/>
      <sz val="11"/>
      <color rgb="FF000000"/>
      <name val="Times New Roman"/>
      <family val="1"/>
    </font>
    <font>
      <sz val="11"/>
      <color rgb="FF000000"/>
      <name val="Times New Roman"/>
      <family val="1"/>
    </font>
    <font>
      <b/>
      <sz val="11"/>
      <name val="Times New Roman"/>
      <family val="1"/>
    </font>
    <font>
      <b/>
      <sz val="7"/>
      <name val="Times New Roman"/>
      <family val="1"/>
    </font>
    <font>
      <b/>
      <u/>
      <sz val="11"/>
      <name val="Times New Roman"/>
      <family val="1"/>
    </font>
    <font>
      <sz val="11"/>
      <color rgb="FF212121"/>
      <name val="Times New Roman"/>
      <family val="1"/>
    </font>
    <font>
      <sz val="7"/>
      <color rgb="FF212121"/>
      <name val="Times New Roman"/>
      <family val="1"/>
    </font>
    <font>
      <sz val="11"/>
      <name val="Times New Roman"/>
      <family val="1"/>
    </font>
    <font>
      <b/>
      <sz val="7"/>
      <color rgb="FF000000"/>
      <name val="Times New Roman"/>
      <family val="1"/>
    </font>
    <font>
      <b/>
      <u/>
      <sz val="11"/>
      <color rgb="FF000000"/>
      <name val="Times New Roman"/>
      <family val="1"/>
    </font>
    <font>
      <sz val="7"/>
      <name val="Times New Roman"/>
      <family val="1"/>
    </font>
    <font>
      <b/>
      <sz val="11"/>
      <color rgb="FF2F2F2F"/>
      <name val="Times New Roman"/>
      <family val="1"/>
    </font>
    <font>
      <b/>
      <sz val="7"/>
      <color rgb="FF2F2F2F"/>
      <name val="Times New Roman"/>
      <family val="1"/>
    </font>
    <font>
      <sz val="7"/>
      <color rgb="FF000000"/>
      <name val="Times New Roman"/>
      <family val="1"/>
    </font>
    <font>
      <strike/>
      <sz val="11"/>
      <color rgb="FF000000"/>
      <name val="Times New Roman"/>
      <family val="1"/>
    </font>
    <font>
      <sz val="11.5"/>
      <color rgb="FF242424"/>
      <name val="Times New Roman"/>
      <family val="1"/>
    </font>
    <font>
      <sz val="7"/>
      <color rgb="FF242424"/>
      <name val="Times New Roman"/>
      <family val="1"/>
    </font>
    <font>
      <b/>
      <sz val="12"/>
      <color rgb="FF000000"/>
      <name val="Times New Roman"/>
      <family val="1"/>
    </font>
    <font>
      <b/>
      <sz val="10"/>
      <name val="Times New Roman"/>
      <family val="1"/>
    </font>
    <font>
      <sz val="10"/>
      <name val="Times New Roman"/>
      <family val="1"/>
    </font>
    <font>
      <b/>
      <i/>
      <sz val="11"/>
      <name val="Times New Roman"/>
      <family val="1"/>
    </font>
    <font>
      <b/>
      <u/>
      <sz val="10"/>
      <name val="Arial"/>
      <family val="2"/>
    </font>
  </fonts>
  <fills count="11">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99CCFF"/>
        <bgColor indexed="64"/>
      </patternFill>
    </fill>
    <fill>
      <patternFill patternType="solid">
        <fgColor rgb="FF5D6D78"/>
        <bgColor indexed="64"/>
      </patternFill>
    </fill>
    <fill>
      <patternFill patternType="solid">
        <fgColor rgb="FF82939A"/>
        <bgColor indexed="64"/>
      </patternFill>
    </fill>
    <fill>
      <patternFill patternType="solid">
        <fgColor rgb="FFEEF6F7"/>
        <bgColor indexed="64"/>
      </patternFill>
    </fill>
    <fill>
      <patternFill patternType="solid">
        <fgColor rgb="FFE5EF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rgb="FFCFCFCF"/>
      </left>
      <right style="medium">
        <color rgb="FFCFCFCF"/>
      </right>
      <top style="medium">
        <color rgb="FFCFCFCF"/>
      </top>
      <bottom style="medium">
        <color rgb="FFCFCFCF"/>
      </bottom>
      <diagonal/>
    </border>
    <border>
      <left style="medium">
        <color rgb="FFCFCFCF"/>
      </left>
      <right/>
      <top style="medium">
        <color rgb="FFCFCFCF"/>
      </top>
      <bottom style="medium">
        <color rgb="FFCFCFCF"/>
      </bottom>
      <diagonal/>
    </border>
    <border>
      <left/>
      <right/>
      <top style="medium">
        <color rgb="FFCFCFCF"/>
      </top>
      <bottom style="medium">
        <color rgb="FFCFCFCF"/>
      </bottom>
      <diagonal/>
    </border>
    <border>
      <left/>
      <right style="medium">
        <color rgb="FFCFCFCF"/>
      </right>
      <top style="medium">
        <color rgb="FFCFCFCF"/>
      </top>
      <bottom style="medium">
        <color rgb="FFCFCFCF"/>
      </bottom>
      <diagonal/>
    </border>
  </borders>
  <cellStyleXfs count="8">
    <xf numFmtId="0" fontId="0" fillId="0" borderId="0"/>
    <xf numFmtId="44" fontId="1" fillId="0" borderId="0" applyFont="0" applyFill="0" applyBorder="0" applyAlignment="0" applyProtection="0"/>
    <xf numFmtId="0" fontId="9" fillId="0" borderId="0" applyNumberFormat="0" applyFill="0" applyBorder="0" applyAlignment="0" applyProtection="0">
      <alignment vertical="top"/>
      <protection locked="0"/>
    </xf>
    <xf numFmtId="0" fontId="3" fillId="0" borderId="0"/>
    <xf numFmtId="9" fontId="1" fillId="0" borderId="0" applyFont="0" applyFill="0" applyBorder="0" applyAlignment="0" applyProtection="0"/>
    <xf numFmtId="9" fontId="8" fillId="0" borderId="0" applyFont="0" applyFill="0" applyBorder="0" applyAlignment="0" applyProtection="0"/>
    <xf numFmtId="0" fontId="25" fillId="0" borderId="0"/>
    <xf numFmtId="0" fontId="37" fillId="0" borderId="0" applyNumberFormat="0" applyFill="0" applyBorder="0" applyAlignment="0" applyProtection="0"/>
  </cellStyleXfs>
  <cellXfs count="487">
    <xf numFmtId="0" fontId="0" fillId="0" borderId="0" xfId="0"/>
    <xf numFmtId="0" fontId="3" fillId="0" borderId="0" xfId="0" applyFont="1"/>
    <xf numFmtId="0" fontId="5" fillId="0" borderId="0" xfId="0" applyFont="1"/>
    <xf numFmtId="0" fontId="6" fillId="0" borderId="0" xfId="0" applyFont="1"/>
    <xf numFmtId="0" fontId="10" fillId="0" borderId="0" xfId="0" applyFont="1" applyAlignment="1">
      <alignment horizontal="left" indent="1"/>
    </xf>
    <xf numFmtId="0" fontId="10" fillId="0" borderId="0" xfId="0" applyFont="1" applyAlignment="1">
      <alignment horizontal="left" indent="2"/>
    </xf>
    <xf numFmtId="0" fontId="3" fillId="0" borderId="0" xfId="3"/>
    <xf numFmtId="165" fontId="13" fillId="2" borderId="1" xfId="0" applyNumberFormat="1" applyFont="1" applyFill="1" applyBorder="1" applyAlignment="1">
      <alignment horizontal="left" wrapText="1"/>
    </xf>
    <xf numFmtId="165" fontId="13" fillId="2" borderId="2" xfId="0" applyNumberFormat="1" applyFont="1" applyFill="1" applyBorder="1" applyAlignment="1">
      <alignment horizontal="left" wrapText="1"/>
    </xf>
    <xf numFmtId="0" fontId="13" fillId="0" borderId="0" xfId="0" applyFont="1"/>
    <xf numFmtId="0" fontId="2" fillId="0" borderId="0" xfId="0" applyFont="1" applyAlignment="1">
      <alignment horizontal="center"/>
    </xf>
    <xf numFmtId="0" fontId="2" fillId="0" borderId="0" xfId="0" applyFont="1"/>
    <xf numFmtId="0" fontId="0" fillId="0" borderId="1" xfId="0" applyBorder="1"/>
    <xf numFmtId="0" fontId="2" fillId="0" borderId="0" xfId="0" applyFont="1" applyAlignment="1">
      <alignment horizontal="left"/>
    </xf>
    <xf numFmtId="0" fontId="14" fillId="0" borderId="0" xfId="0" applyFont="1"/>
    <xf numFmtId="0" fontId="3" fillId="0" borderId="0" xfId="0" applyFont="1" applyAlignment="1">
      <alignment horizontal="left"/>
    </xf>
    <xf numFmtId="0" fontId="3" fillId="0" borderId="0" xfId="0" applyFont="1" applyAlignment="1">
      <alignment horizontal="left" wrapText="1"/>
    </xf>
    <xf numFmtId="0" fontId="2" fillId="0" borderId="0" xfId="0" applyFont="1" applyAlignment="1">
      <alignment horizontal="center" wrapText="1"/>
    </xf>
    <xf numFmtId="0" fontId="0" fillId="0" borderId="0" xfId="0" applyAlignment="1">
      <alignment wrapText="1"/>
    </xf>
    <xf numFmtId="0" fontId="26" fillId="0" borderId="0" xfId="0" applyFont="1"/>
    <xf numFmtId="165" fontId="27" fillId="0" borderId="1" xfId="0" applyNumberFormat="1" applyFont="1" applyBorder="1" applyAlignment="1">
      <alignment vertical="top" wrapText="1"/>
    </xf>
    <xf numFmtId="0" fontId="27" fillId="0" borderId="1" xfId="3" applyFont="1" applyBorder="1" applyAlignment="1">
      <alignment vertical="top" wrapText="1"/>
    </xf>
    <xf numFmtId="0" fontId="28" fillId="0" borderId="3" xfId="0" applyFont="1" applyBorder="1" applyAlignment="1">
      <alignment vertical="top" wrapText="1"/>
    </xf>
    <xf numFmtId="165" fontId="2" fillId="0" borderId="0" xfId="0" applyNumberFormat="1" applyFont="1" applyAlignment="1">
      <alignment horizontal="center" vertical="top" wrapText="1"/>
    </xf>
    <xf numFmtId="165" fontId="13" fillId="0" borderId="0" xfId="0" applyNumberFormat="1" applyFont="1" applyAlignment="1">
      <alignment horizontal="left" wrapText="1"/>
    </xf>
    <xf numFmtId="165" fontId="13" fillId="2" borderId="4" xfId="0" applyNumberFormat="1" applyFont="1" applyFill="1" applyBorder="1" applyAlignment="1">
      <alignment horizontal="left" wrapText="1"/>
    </xf>
    <xf numFmtId="165" fontId="13" fillId="2" borderId="5" xfId="0" applyNumberFormat="1" applyFont="1" applyFill="1" applyBorder="1" applyAlignment="1">
      <alignment horizontal="left" wrapText="1"/>
    </xf>
    <xf numFmtId="165" fontId="2" fillId="0" borderId="0" xfId="0" applyNumberFormat="1" applyFont="1" applyAlignment="1">
      <alignment vertical="top" wrapText="1"/>
    </xf>
    <xf numFmtId="0" fontId="0" fillId="0" borderId="0" xfId="0" applyAlignment="1">
      <alignment horizontal="center"/>
    </xf>
    <xf numFmtId="0" fontId="3" fillId="0" borderId="0" xfId="0" applyFont="1" applyAlignment="1">
      <alignment horizontal="center"/>
    </xf>
    <xf numFmtId="0" fontId="15" fillId="0" borderId="0" xfId="0" applyFont="1" applyAlignment="1">
      <alignment horizontal="center"/>
    </xf>
    <xf numFmtId="0" fontId="16" fillId="0" borderId="0" xfId="0" applyFont="1"/>
    <xf numFmtId="0" fontId="0" fillId="0" borderId="0" xfId="0" applyAlignment="1">
      <alignment horizontal="left" wrapText="1"/>
    </xf>
    <xf numFmtId="0" fontId="16" fillId="0" borderId="0" xfId="0" applyFont="1" applyAlignment="1">
      <alignment horizontal="center"/>
    </xf>
    <xf numFmtId="9" fontId="0" fillId="0" borderId="0" xfId="0" applyNumberFormat="1"/>
    <xf numFmtId="0" fontId="15" fillId="0" borderId="0" xfId="0" applyFont="1"/>
    <xf numFmtId="166" fontId="6" fillId="0" borderId="0" xfId="0" quotePrefix="1" applyNumberFormat="1" applyFont="1" applyAlignment="1">
      <alignment horizontal="right"/>
    </xf>
    <xf numFmtId="0" fontId="16" fillId="0" borderId="0" xfId="0" applyFont="1" applyAlignment="1">
      <alignment horizontal="right"/>
    </xf>
    <xf numFmtId="0" fontId="17" fillId="0" borderId="0" xfId="0" applyFont="1" applyAlignment="1">
      <alignment horizontal="center"/>
    </xf>
    <xf numFmtId="0" fontId="2" fillId="0" borderId="0" xfId="0" applyFont="1" applyAlignment="1">
      <alignment wrapText="1"/>
    </xf>
    <xf numFmtId="165" fontId="13" fillId="2" borderId="0" xfId="0" applyNumberFormat="1" applyFont="1" applyFill="1" applyAlignment="1">
      <alignment horizontal="left" wrapText="1"/>
    </xf>
    <xf numFmtId="6" fontId="3" fillId="0" borderId="0" xfId="0" applyNumberFormat="1" applyFont="1"/>
    <xf numFmtId="165" fontId="0" fillId="0" borderId="1" xfId="1" applyNumberFormat="1" applyFont="1" applyBorder="1" applyAlignment="1">
      <alignment horizontal="center"/>
    </xf>
    <xf numFmtId="165" fontId="0" fillId="0" borderId="0" xfId="1" applyNumberFormat="1" applyFont="1" applyBorder="1" applyAlignment="1">
      <alignment horizontal="center"/>
    </xf>
    <xf numFmtId="165" fontId="0" fillId="0" borderId="2" xfId="1" applyNumberFormat="1" applyFont="1" applyBorder="1" applyAlignment="1">
      <alignment horizontal="center"/>
    </xf>
    <xf numFmtId="165" fontId="0" fillId="0" borderId="0" xfId="1" applyNumberFormat="1" applyFont="1"/>
    <xf numFmtId="0" fontId="11" fillId="0" borderId="1" xfId="0" applyFont="1" applyBorder="1" applyAlignment="1">
      <alignment horizontal="center" wrapText="1"/>
    </xf>
    <xf numFmtId="167" fontId="13" fillId="4" borderId="1" xfId="0" applyNumberFormat="1" applyFont="1" applyFill="1" applyBorder="1" applyAlignment="1">
      <alignment horizontal="center" wrapText="1"/>
    </xf>
    <xf numFmtId="165" fontId="11" fillId="2" borderId="1" xfId="0" applyNumberFormat="1" applyFont="1" applyFill="1" applyBorder="1" applyAlignment="1">
      <alignment horizontal="center" wrapText="1"/>
    </xf>
    <xf numFmtId="0" fontId="18" fillId="0" borderId="0" xfId="0" applyFont="1" applyAlignment="1">
      <alignment horizontal="left"/>
    </xf>
    <xf numFmtId="0" fontId="3" fillId="0" borderId="0" xfId="0" applyFont="1" applyAlignment="1">
      <alignment horizontal="left" vertical="top" wrapText="1"/>
    </xf>
    <xf numFmtId="0" fontId="18" fillId="0" borderId="0" xfId="0" applyFont="1" applyAlignment="1">
      <alignment horizontal="left" vertical="top"/>
    </xf>
    <xf numFmtId="0" fontId="3" fillId="0" borderId="0" xfId="0" applyFont="1" applyAlignment="1">
      <alignment horizontal="right"/>
    </xf>
    <xf numFmtId="0" fontId="0" fillId="0" borderId="6" xfId="0" applyBorder="1" applyAlignment="1">
      <alignment horizontal="center"/>
    </xf>
    <xf numFmtId="0" fontId="0" fillId="0" borderId="6" xfId="0" applyBorder="1"/>
    <xf numFmtId="0" fontId="2" fillId="0" borderId="0" xfId="0" applyFont="1" applyAlignment="1">
      <alignment vertical="top" wrapText="1"/>
    </xf>
    <xf numFmtId="0" fontId="12" fillId="0" borderId="6" xfId="0" applyFont="1" applyBorder="1" applyAlignment="1">
      <alignment horizontal="left"/>
    </xf>
    <xf numFmtId="0" fontId="16" fillId="0" borderId="0" xfId="0" applyFont="1" applyAlignment="1">
      <alignment horizontal="left" vertical="top" wrapText="1"/>
    </xf>
    <xf numFmtId="0" fontId="29" fillId="0" borderId="0" xfId="0" applyFont="1"/>
    <xf numFmtId="0" fontId="30" fillId="0" borderId="0" xfId="0" applyFont="1" applyAlignment="1">
      <alignment horizontal="center"/>
    </xf>
    <xf numFmtId="0" fontId="19" fillId="0" borderId="0" xfId="0" applyFont="1" applyAlignment="1">
      <alignment horizontal="right" vertical="top" wrapText="1"/>
    </xf>
    <xf numFmtId="0" fontId="31" fillId="0" borderId="1" xfId="0" applyFont="1" applyBorder="1" applyAlignment="1">
      <alignment horizontal="center"/>
    </xf>
    <xf numFmtId="0" fontId="31" fillId="0" borderId="1" xfId="0" applyFont="1" applyBorder="1" applyAlignment="1">
      <alignment horizontal="center" wrapText="1"/>
    </xf>
    <xf numFmtId="164" fontId="27" fillId="0" borderId="1" xfId="0" applyNumberFormat="1" applyFont="1" applyBorder="1" applyAlignment="1">
      <alignment horizontal="left" vertical="top"/>
    </xf>
    <xf numFmtId="0" fontId="27" fillId="0" borderId="1" xfId="0" applyFont="1" applyBorder="1" applyAlignment="1">
      <alignment vertical="top" wrapText="1"/>
    </xf>
    <xf numFmtId="164" fontId="27" fillId="0" borderId="1" xfId="0" applyNumberFormat="1" applyFont="1" applyBorder="1" applyAlignment="1">
      <alignment horizontal="right" vertical="top"/>
    </xf>
    <xf numFmtId="165" fontId="32" fillId="2" borderId="1" xfId="0" applyNumberFormat="1" applyFont="1" applyFill="1" applyBorder="1" applyAlignment="1">
      <alignment horizontal="left" wrapText="1"/>
    </xf>
    <xf numFmtId="0" fontId="32" fillId="2" borderId="1" xfId="0" applyFont="1" applyFill="1" applyBorder="1" applyAlignment="1">
      <alignment wrapText="1"/>
    </xf>
    <xf numFmtId="0" fontId="27" fillId="0" borderId="3" xfId="0" applyFont="1" applyBorder="1" applyAlignment="1">
      <alignment vertical="top" wrapText="1"/>
    </xf>
    <xf numFmtId="165" fontId="32" fillId="2" borderId="7" xfId="0" applyNumberFormat="1" applyFont="1" applyFill="1" applyBorder="1" applyAlignment="1">
      <alignment horizontal="center" wrapText="1"/>
    </xf>
    <xf numFmtId="165" fontId="32" fillId="2" borderId="3" xfId="0" applyNumberFormat="1" applyFont="1" applyFill="1" applyBorder="1" applyAlignment="1">
      <alignment horizontal="center" wrapText="1"/>
    </xf>
    <xf numFmtId="165" fontId="32" fillId="2" borderId="2" xfId="0" applyNumberFormat="1" applyFont="1" applyFill="1" applyBorder="1" applyAlignment="1">
      <alignment horizontal="center" wrapText="1"/>
    </xf>
    <xf numFmtId="0" fontId="33" fillId="0" borderId="3" xfId="0" applyFont="1" applyBorder="1"/>
    <xf numFmtId="0" fontId="27" fillId="0" borderId="1" xfId="0" applyFont="1" applyBorder="1"/>
    <xf numFmtId="0" fontId="27" fillId="0" borderId="1" xfId="0" applyFont="1" applyBorder="1" applyAlignment="1">
      <alignment horizontal="right"/>
    </xf>
    <xf numFmtId="0" fontId="34" fillId="0" borderId="1" xfId="0" applyFont="1" applyBorder="1" applyAlignment="1">
      <alignment vertical="top" wrapText="1"/>
    </xf>
    <xf numFmtId="0" fontId="33" fillId="0" borderId="7" xfId="0" applyFont="1" applyBorder="1"/>
    <xf numFmtId="0" fontId="31" fillId="0" borderId="3" xfId="0" applyFont="1" applyBorder="1"/>
    <xf numFmtId="0" fontId="31" fillId="0" borderId="2" xfId="0" applyFont="1" applyBorder="1"/>
    <xf numFmtId="165" fontId="32" fillId="2" borderId="7" xfId="0" applyNumberFormat="1" applyFont="1" applyFill="1" applyBorder="1" applyAlignment="1">
      <alignment horizontal="left" wrapText="1"/>
    </xf>
    <xf numFmtId="165" fontId="32" fillId="2" borderId="3" xfId="0" applyNumberFormat="1" applyFont="1" applyFill="1" applyBorder="1" applyAlignment="1">
      <alignment horizontal="left" wrapText="1"/>
    </xf>
    <xf numFmtId="0" fontId="32" fillId="2" borderId="2" xfId="0" applyFont="1" applyFill="1" applyBorder="1" applyAlignment="1">
      <alignment wrapText="1"/>
    </xf>
    <xf numFmtId="165" fontId="32" fillId="0" borderId="7" xfId="0" applyNumberFormat="1" applyFont="1" applyBorder="1" applyAlignment="1">
      <alignment horizontal="left" wrapText="1"/>
    </xf>
    <xf numFmtId="165" fontId="32" fillId="0" borderId="3" xfId="0" applyNumberFormat="1" applyFont="1" applyBorder="1" applyAlignment="1">
      <alignment horizontal="left" wrapText="1"/>
    </xf>
    <xf numFmtId="0" fontId="32" fillId="0" borderId="2" xfId="0" applyFont="1" applyBorder="1" applyAlignment="1">
      <alignment wrapText="1"/>
    </xf>
    <xf numFmtId="164" fontId="27" fillId="0" borderId="7" xfId="3" applyNumberFormat="1" applyFont="1" applyBorder="1" applyAlignment="1">
      <alignment horizontal="right" vertical="top"/>
    </xf>
    <xf numFmtId="0" fontId="33" fillId="0" borderId="3" xfId="3" applyFont="1" applyBorder="1" applyAlignment="1">
      <alignment horizontal="left"/>
    </xf>
    <xf numFmtId="0" fontId="33" fillId="0" borderId="3" xfId="3" applyFont="1" applyBorder="1"/>
    <xf numFmtId="0" fontId="31" fillId="0" borderId="1" xfId="3" applyFont="1" applyBorder="1" applyAlignment="1">
      <alignment horizontal="center"/>
    </xf>
    <xf numFmtId="0" fontId="31" fillId="0" borderId="1" xfId="3" applyFont="1" applyBorder="1" applyAlignment="1">
      <alignment horizontal="center" wrapText="1"/>
    </xf>
    <xf numFmtId="164" fontId="27" fillId="0" borderId="7" xfId="3" applyNumberFormat="1" applyFont="1" applyBorder="1" applyAlignment="1">
      <alignment horizontal="left" vertical="top"/>
    </xf>
    <xf numFmtId="165" fontId="32" fillId="2" borderId="2" xfId="3" applyNumberFormat="1" applyFont="1" applyFill="1" applyBorder="1" applyAlignment="1">
      <alignment horizontal="left" wrapText="1"/>
    </xf>
    <xf numFmtId="165" fontId="32" fillId="2" borderId="1" xfId="3" applyNumberFormat="1" applyFont="1" applyFill="1" applyBorder="1" applyAlignment="1">
      <alignment horizontal="left" wrapText="1"/>
    </xf>
    <xf numFmtId="0" fontId="32" fillId="2" borderId="1" xfId="3" applyFont="1" applyFill="1" applyBorder="1" applyAlignment="1">
      <alignment wrapText="1"/>
    </xf>
    <xf numFmtId="164" fontId="27" fillId="0" borderId="1" xfId="3" applyNumberFormat="1" applyFont="1" applyBorder="1" applyAlignment="1">
      <alignment horizontal="left" vertical="top"/>
    </xf>
    <xf numFmtId="0" fontId="34" fillId="0" borderId="3" xfId="0" applyFont="1" applyBorder="1"/>
    <xf numFmtId="0" fontId="27" fillId="0" borderId="7" xfId="0" applyFont="1" applyBorder="1"/>
    <xf numFmtId="0" fontId="27" fillId="0" borderId="3" xfId="0" applyFont="1" applyBorder="1"/>
    <xf numFmtId="0" fontId="27" fillId="0" borderId="2" xfId="0" applyFont="1" applyBorder="1"/>
    <xf numFmtId="165" fontId="32" fillId="0" borderId="2" xfId="0" applyNumberFormat="1" applyFont="1" applyBorder="1" applyAlignment="1">
      <alignment horizontal="left" wrapText="1"/>
    </xf>
    <xf numFmtId="165" fontId="32" fillId="0" borderId="1" xfId="0" applyNumberFormat="1" applyFont="1" applyBorder="1" applyAlignment="1">
      <alignment horizontal="left" wrapText="1"/>
    </xf>
    <xf numFmtId="0" fontId="32" fillId="0" borderId="1" xfId="0" applyFont="1" applyBorder="1" applyAlignment="1">
      <alignment wrapText="1"/>
    </xf>
    <xf numFmtId="165" fontId="32" fillId="2" borderId="2" xfId="0" applyNumberFormat="1" applyFont="1" applyFill="1" applyBorder="1" applyAlignment="1">
      <alignment horizontal="left" wrapText="1"/>
    </xf>
    <xf numFmtId="0" fontId="27" fillId="0" borderId="0" xfId="0" applyFont="1"/>
    <xf numFmtId="165" fontId="32" fillId="2" borderId="3" xfId="3" applyNumberFormat="1" applyFont="1" applyFill="1" applyBorder="1" applyAlignment="1">
      <alignment horizontal="left" wrapText="1"/>
    </xf>
    <xf numFmtId="0" fontId="32" fillId="2" borderId="2" xfId="3" applyFont="1" applyFill="1" applyBorder="1" applyAlignment="1">
      <alignment wrapText="1"/>
    </xf>
    <xf numFmtId="164" fontId="27" fillId="0" borderId="1" xfId="3" applyNumberFormat="1" applyFont="1" applyBorder="1" applyAlignment="1">
      <alignment horizontal="right" vertical="top"/>
    </xf>
    <xf numFmtId="0" fontId="35" fillId="0" borderId="1" xfId="3" applyFont="1" applyBorder="1" applyAlignment="1">
      <alignment horizontal="center" wrapText="1"/>
    </xf>
    <xf numFmtId="165" fontId="32" fillId="0" borderId="2" xfId="3" applyNumberFormat="1" applyFont="1" applyBorder="1" applyAlignment="1">
      <alignment horizontal="left" wrapText="1"/>
    </xf>
    <xf numFmtId="165" fontId="32" fillId="0" borderId="1" xfId="3" applyNumberFormat="1" applyFont="1" applyBorder="1" applyAlignment="1">
      <alignment horizontal="left" wrapText="1"/>
    </xf>
    <xf numFmtId="0" fontId="32" fillId="0" borderId="1" xfId="3" applyFont="1" applyBorder="1" applyAlignment="1">
      <alignment wrapText="1"/>
    </xf>
    <xf numFmtId="164" fontId="27" fillId="0" borderId="8" xfId="3" applyNumberFormat="1" applyFont="1" applyBorder="1" applyAlignment="1">
      <alignment horizontal="right" vertical="top"/>
    </xf>
    <xf numFmtId="165" fontId="32" fillId="0" borderId="3" xfId="3" applyNumberFormat="1" applyFont="1" applyBorder="1" applyAlignment="1">
      <alignment horizontal="left" wrapText="1"/>
    </xf>
    <xf numFmtId="0" fontId="32" fillId="0" borderId="2" xfId="3" applyFont="1" applyBorder="1" applyAlignment="1">
      <alignment wrapText="1"/>
    </xf>
    <xf numFmtId="0" fontId="34" fillId="0" borderId="3" xfId="3" applyFont="1" applyBorder="1"/>
    <xf numFmtId="164" fontId="27" fillId="0" borderId="8" xfId="3" applyNumberFormat="1" applyFont="1" applyBorder="1" applyAlignment="1">
      <alignment horizontal="left" vertical="top"/>
    </xf>
    <xf numFmtId="165" fontId="27" fillId="0" borderId="8" xfId="3" applyNumberFormat="1" applyFont="1" applyBorder="1" applyAlignment="1">
      <alignment vertical="top" wrapText="1"/>
    </xf>
    <xf numFmtId="165" fontId="27" fillId="0" borderId="2" xfId="3" applyNumberFormat="1" applyFont="1" applyBorder="1" applyAlignment="1">
      <alignment vertical="top" wrapText="1"/>
    </xf>
    <xf numFmtId="0" fontId="31" fillId="0" borderId="2" xfId="3" applyFont="1" applyBorder="1" applyAlignment="1">
      <alignment horizontal="center"/>
    </xf>
    <xf numFmtId="164" fontId="27" fillId="0" borderId="5" xfId="3" applyNumberFormat="1" applyFont="1" applyBorder="1" applyAlignment="1">
      <alignment horizontal="left" vertical="top"/>
    </xf>
    <xf numFmtId="165" fontId="27" fillId="0" borderId="5" xfId="3" applyNumberFormat="1" applyFont="1" applyBorder="1" applyAlignment="1">
      <alignment vertical="top" wrapText="1"/>
    </xf>
    <xf numFmtId="165" fontId="27" fillId="0" borderId="1" xfId="3" applyNumberFormat="1" applyFont="1" applyBorder="1" applyAlignment="1">
      <alignment vertical="top" wrapText="1"/>
    </xf>
    <xf numFmtId="0" fontId="33" fillId="0" borderId="7" xfId="3" applyFont="1" applyBorder="1"/>
    <xf numFmtId="0" fontId="27" fillId="0" borderId="1" xfId="3" applyFont="1" applyBorder="1"/>
    <xf numFmtId="0" fontId="31" fillId="0" borderId="3" xfId="3" applyFont="1" applyBorder="1"/>
    <xf numFmtId="0" fontId="31" fillId="0" borderId="2" xfId="3" applyFont="1" applyBorder="1"/>
    <xf numFmtId="164" fontId="27" fillId="0" borderId="1" xfId="0" applyNumberFormat="1" applyFont="1" applyBorder="1" applyAlignment="1">
      <alignment vertical="top"/>
    </xf>
    <xf numFmtId="0" fontId="27" fillId="0" borderId="9" xfId="3" applyFont="1" applyBorder="1"/>
    <xf numFmtId="0" fontId="27" fillId="0" borderId="9" xfId="3" applyFont="1" applyBorder="1" applyAlignment="1">
      <alignment horizontal="left" indent="1"/>
    </xf>
    <xf numFmtId="0" fontId="27" fillId="0" borderId="5" xfId="3" applyFont="1" applyBorder="1"/>
    <xf numFmtId="0" fontId="27" fillId="0" borderId="2" xfId="0" applyFont="1" applyBorder="1" applyAlignment="1">
      <alignment vertical="top" wrapText="1"/>
    </xf>
    <xf numFmtId="0" fontId="28" fillId="0" borderId="2" xfId="0" applyFont="1" applyBorder="1" applyAlignment="1">
      <alignment vertical="top" wrapText="1"/>
    </xf>
    <xf numFmtId="0" fontId="27" fillId="0" borderId="2" xfId="3" applyFont="1" applyBorder="1" applyAlignment="1">
      <alignment vertical="top" wrapText="1"/>
    </xf>
    <xf numFmtId="0" fontId="27" fillId="0" borderId="8" xfId="3" applyFont="1" applyBorder="1"/>
    <xf numFmtId="0" fontId="13" fillId="0" borderId="1" xfId="0" applyFont="1" applyBorder="1" applyAlignment="1">
      <alignment horizontal="center"/>
    </xf>
    <xf numFmtId="168" fontId="13" fillId="0" borderId="1" xfId="1" applyNumberFormat="1" applyFont="1" applyBorder="1" applyAlignment="1">
      <alignment horizontal="right"/>
    </xf>
    <xf numFmtId="0" fontId="13" fillId="0" borderId="0" xfId="0" applyFont="1" applyAlignment="1">
      <alignment horizontal="center"/>
    </xf>
    <xf numFmtId="168" fontId="13" fillId="0" borderId="1" xfId="0" applyNumberFormat="1" applyFont="1" applyBorder="1" applyAlignment="1">
      <alignment horizontal="right"/>
    </xf>
    <xf numFmtId="5" fontId="0" fillId="0" borderId="0" xfId="1" applyNumberFormat="1" applyFont="1"/>
    <xf numFmtId="0" fontId="7" fillId="0" borderId="0" xfId="0" applyFont="1" applyAlignment="1">
      <alignment horizontal="left" vertical="top" wrapText="1"/>
    </xf>
    <xf numFmtId="14" fontId="36" fillId="0" borderId="0" xfId="0" applyNumberFormat="1" applyFont="1"/>
    <xf numFmtId="0" fontId="7" fillId="0" borderId="0" xfId="0" applyFont="1" applyAlignment="1">
      <alignment horizontal="center"/>
    </xf>
    <xf numFmtId="0" fontId="20" fillId="0" borderId="0" xfId="0" applyFont="1"/>
    <xf numFmtId="0" fontId="26" fillId="0" borderId="0" xfId="0" applyFont="1" applyAlignment="1">
      <alignment horizontal="left" vertical="top"/>
    </xf>
    <xf numFmtId="0" fontId="20" fillId="0" borderId="0" xfId="0" applyFont="1" applyAlignment="1">
      <alignment horizontal="right"/>
    </xf>
    <xf numFmtId="0" fontId="22" fillId="0" borderId="0" xfId="0" applyFont="1" applyAlignment="1">
      <alignment horizontal="right"/>
    </xf>
    <xf numFmtId="0" fontId="22" fillId="0" borderId="0" xfId="0" applyFont="1"/>
    <xf numFmtId="0" fontId="23" fillId="0" borderId="0" xfId="0" applyFont="1"/>
    <xf numFmtId="16" fontId="16" fillId="0" borderId="0" xfId="0" applyNumberFormat="1" applyFont="1"/>
    <xf numFmtId="0" fontId="13" fillId="0" borderId="1" xfId="0" applyFont="1" applyBorder="1" applyAlignment="1">
      <alignment horizontal="right"/>
    </xf>
    <xf numFmtId="0" fontId="3" fillId="0" borderId="1" xfId="0" applyFont="1" applyBorder="1" applyAlignment="1">
      <alignment horizontal="center"/>
    </xf>
    <xf numFmtId="168" fontId="13" fillId="0" borderId="1" xfId="0" quotePrefix="1" applyNumberFormat="1" applyFont="1" applyBorder="1" applyAlignment="1">
      <alignment horizontal="right"/>
    </xf>
    <xf numFmtId="18" fontId="16" fillId="0" borderId="0" xfId="0" applyNumberFormat="1" applyFont="1"/>
    <xf numFmtId="165" fontId="2" fillId="2" borderId="7" xfId="0" applyNumberFormat="1" applyFont="1" applyFill="1" applyBorder="1" applyAlignment="1">
      <alignment horizontal="center" wrapText="1"/>
    </xf>
    <xf numFmtId="165" fontId="2" fillId="2" borderId="2" xfId="0" applyNumberFormat="1" applyFont="1" applyFill="1" applyBorder="1" applyAlignment="1">
      <alignment horizontal="center" wrapText="1"/>
    </xf>
    <xf numFmtId="166" fontId="16" fillId="5" borderId="0" xfId="0" applyNumberFormat="1" applyFont="1" applyFill="1" applyAlignment="1">
      <alignment horizontal="right"/>
    </xf>
    <xf numFmtId="166" fontId="16" fillId="5" borderId="0" xfId="0" quotePrefix="1" applyNumberFormat="1" applyFont="1" applyFill="1" applyAlignment="1">
      <alignment horizontal="right"/>
    </xf>
    <xf numFmtId="0" fontId="3" fillId="0" borderId="2" xfId="0" applyFont="1" applyBorder="1" applyAlignment="1">
      <alignment horizontal="center"/>
    </xf>
    <xf numFmtId="167" fontId="0" fillId="0" borderId="1" xfId="1" applyNumberFormat="1" applyFont="1" applyBorder="1" applyAlignment="1">
      <alignment horizontal="center"/>
    </xf>
    <xf numFmtId="165" fontId="2" fillId="2" borderId="1" xfId="0" applyNumberFormat="1" applyFont="1" applyFill="1" applyBorder="1" applyAlignment="1">
      <alignment horizontal="center" wrapText="1"/>
    </xf>
    <xf numFmtId="165" fontId="2" fillId="0" borderId="6" xfId="0" applyNumberFormat="1" applyFont="1" applyBorder="1" applyAlignment="1">
      <alignment horizontal="center" wrapText="1"/>
    </xf>
    <xf numFmtId="169" fontId="3" fillId="0" borderId="2" xfId="0" applyNumberFormat="1" applyFont="1" applyBorder="1" applyAlignment="1">
      <alignment horizontal="center"/>
    </xf>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xf>
    <xf numFmtId="167" fontId="3" fillId="0" borderId="1" xfId="0" applyNumberFormat="1" applyFont="1" applyBorder="1" applyAlignment="1">
      <alignment horizontal="center"/>
    </xf>
    <xf numFmtId="0" fontId="38" fillId="0" borderId="0" xfId="0" applyFont="1" applyAlignment="1">
      <alignment vertical="center"/>
    </xf>
    <xf numFmtId="0" fontId="38" fillId="0" borderId="0" xfId="0" applyFont="1" applyAlignment="1">
      <alignment horizontal="center" vertical="center" wrapText="1"/>
    </xf>
    <xf numFmtId="0" fontId="39" fillId="0" borderId="0" xfId="0" applyFont="1" applyAlignment="1">
      <alignment vertical="center"/>
    </xf>
    <xf numFmtId="0" fontId="40" fillId="0" borderId="0" xfId="0" applyFont="1" applyAlignment="1">
      <alignment horizontal="left" vertical="center"/>
    </xf>
    <xf numFmtId="0" fontId="41" fillId="0" borderId="0" xfId="0" applyFont="1" applyAlignment="1">
      <alignment horizontal="center" vertical="center"/>
    </xf>
    <xf numFmtId="0" fontId="40" fillId="0" borderId="0" xfId="0" applyFont="1" applyAlignment="1">
      <alignment horizontal="left" vertical="center" wrapText="1"/>
    </xf>
    <xf numFmtId="0" fontId="42" fillId="0" borderId="0" xfId="0" applyFont="1" applyAlignment="1">
      <alignment horizontal="center" vertical="center" wrapText="1"/>
    </xf>
    <xf numFmtId="0" fontId="43" fillId="0" borderId="0" xfId="0" applyFont="1" applyAlignment="1">
      <alignment vertical="center"/>
    </xf>
    <xf numFmtId="0" fontId="44" fillId="0" borderId="0" xfId="0" applyFont="1" applyAlignment="1">
      <alignment horizontal="center" vertical="center" wrapText="1"/>
    </xf>
    <xf numFmtId="0" fontId="45" fillId="7" borderId="15" xfId="0" applyFont="1" applyFill="1" applyBorder="1" applyAlignment="1">
      <alignment horizontal="center" vertical="center" wrapText="1"/>
    </xf>
    <xf numFmtId="0" fontId="45" fillId="8" borderId="15" xfId="0" applyFont="1" applyFill="1" applyBorder="1" applyAlignment="1">
      <alignment horizontal="center" vertical="center" wrapText="1"/>
    </xf>
    <xf numFmtId="0" fontId="45" fillId="7" borderId="15" xfId="0" applyFont="1" applyFill="1" applyBorder="1" applyAlignment="1">
      <alignment horizontal="center" vertical="center"/>
    </xf>
    <xf numFmtId="0" fontId="45" fillId="8" borderId="15" xfId="0" applyFont="1" applyFill="1" applyBorder="1" applyAlignment="1">
      <alignment horizontal="center" vertical="center"/>
    </xf>
    <xf numFmtId="0" fontId="45" fillId="7" borderId="15" xfId="0" applyFont="1" applyFill="1" applyBorder="1" applyAlignment="1">
      <alignment horizontal="left" vertical="center"/>
    </xf>
    <xf numFmtId="0" fontId="45" fillId="7" borderId="16" xfId="0" applyFont="1" applyFill="1" applyBorder="1" applyAlignment="1">
      <alignment horizontal="center" vertical="center" wrapText="1"/>
    </xf>
    <xf numFmtId="0" fontId="45" fillId="8" borderId="16" xfId="0" applyFont="1" applyFill="1" applyBorder="1" applyAlignment="1">
      <alignment vertical="center" wrapText="1"/>
    </xf>
    <xf numFmtId="0" fontId="45" fillId="8" borderId="17" xfId="0" applyFont="1" applyFill="1" applyBorder="1" applyAlignment="1">
      <alignment horizontal="center" vertical="center" wrapText="1"/>
    </xf>
    <xf numFmtId="0" fontId="46" fillId="9" borderId="15" xfId="0" applyFont="1" applyFill="1" applyBorder="1" applyAlignment="1">
      <alignment horizontal="right" vertical="center" wrapText="1"/>
    </xf>
    <xf numFmtId="6" fontId="46" fillId="10" borderId="15" xfId="0" applyNumberFormat="1" applyFont="1" applyFill="1" applyBorder="1" applyAlignment="1">
      <alignment horizontal="center" vertical="center" wrapText="1"/>
    </xf>
    <xf numFmtId="168" fontId="47" fillId="9" borderId="15" xfId="0" applyNumberFormat="1" applyFont="1" applyFill="1" applyBorder="1" applyAlignment="1" applyProtection="1">
      <alignment horizontal="center" wrapText="1"/>
      <protection locked="0"/>
    </xf>
    <xf numFmtId="168" fontId="46" fillId="9" borderId="15" xfId="0" applyNumberFormat="1" applyFont="1" applyFill="1" applyBorder="1" applyAlignment="1" applyProtection="1">
      <alignment horizontal="center" wrapText="1"/>
      <protection locked="0"/>
    </xf>
    <xf numFmtId="0" fontId="38" fillId="0" borderId="0" xfId="0" applyFont="1"/>
    <xf numFmtId="0" fontId="39" fillId="0" borderId="0" xfId="0" applyFont="1"/>
    <xf numFmtId="0" fontId="48" fillId="0" borderId="0" xfId="0" applyFont="1" applyAlignment="1">
      <alignment vertical="center"/>
    </xf>
    <xf numFmtId="0" fontId="24" fillId="0" borderId="0" xfId="0" applyFont="1" applyAlignment="1">
      <alignment vertical="center"/>
    </xf>
    <xf numFmtId="168" fontId="49" fillId="9" borderId="15" xfId="0" applyNumberFormat="1" applyFont="1" applyFill="1" applyBorder="1" applyAlignment="1" applyProtection="1">
      <alignment horizontal="center" wrapText="1"/>
      <protection locked="0"/>
    </xf>
    <xf numFmtId="6" fontId="49" fillId="10" borderId="15" xfId="0" applyNumberFormat="1" applyFont="1" applyFill="1" applyBorder="1" applyAlignment="1">
      <alignment horizontal="center" vertical="center" wrapText="1"/>
    </xf>
    <xf numFmtId="0" fontId="45" fillId="7" borderId="16" xfId="0" applyFont="1" applyFill="1" applyBorder="1" applyAlignment="1">
      <alignment vertical="center"/>
    </xf>
    <xf numFmtId="0" fontId="45" fillId="7" borderId="17" xfId="0" applyFont="1" applyFill="1" applyBorder="1" applyAlignment="1">
      <alignment horizontal="center" vertical="center"/>
    </xf>
    <xf numFmtId="168" fontId="46" fillId="10" borderId="15" xfId="0" applyNumberFormat="1" applyFont="1" applyFill="1" applyBorder="1" applyAlignment="1">
      <alignment horizontal="center" vertical="center" wrapText="1"/>
    </xf>
    <xf numFmtId="9" fontId="47" fillId="9" borderId="15" xfId="0" applyNumberFormat="1" applyFont="1" applyFill="1" applyBorder="1" applyAlignment="1" applyProtection="1">
      <alignment horizontal="center" wrapText="1"/>
      <protection locked="0"/>
    </xf>
    <xf numFmtId="9" fontId="49" fillId="9" borderId="15" xfId="0" applyNumberFormat="1" applyFont="1" applyFill="1" applyBorder="1" applyAlignment="1" applyProtection="1">
      <alignment horizontal="center" wrapText="1"/>
      <protection locked="0"/>
    </xf>
    <xf numFmtId="1" fontId="46" fillId="10" borderId="15" xfId="0" applyNumberFormat="1" applyFont="1" applyFill="1" applyBorder="1" applyAlignment="1">
      <alignment horizontal="center" vertical="center" wrapText="1"/>
    </xf>
    <xf numFmtId="9" fontId="38" fillId="9" borderId="15" xfId="0" applyNumberFormat="1" applyFont="1" applyFill="1" applyBorder="1" applyAlignment="1" applyProtection="1">
      <alignment horizontal="center" wrapText="1"/>
      <protection locked="0"/>
    </xf>
    <xf numFmtId="168" fontId="47" fillId="9" borderId="15" xfId="0" applyNumberFormat="1" applyFont="1" applyFill="1" applyBorder="1" applyAlignment="1">
      <alignment horizontal="center" vertical="center" wrapText="1"/>
    </xf>
    <xf numFmtId="168" fontId="46" fillId="9" borderId="15" xfId="0" applyNumberFormat="1" applyFont="1" applyFill="1" applyBorder="1" applyAlignment="1">
      <alignment horizontal="center" vertical="center" wrapText="1"/>
    </xf>
    <xf numFmtId="9" fontId="46" fillId="10" borderId="15" xfId="4" applyFont="1" applyFill="1" applyBorder="1" applyAlignment="1">
      <alignment horizontal="center" vertical="center" wrapText="1"/>
    </xf>
    <xf numFmtId="0" fontId="46" fillId="9" borderId="16" xfId="0" applyFont="1" applyFill="1" applyBorder="1" applyAlignment="1">
      <alignment horizontal="right" vertical="center"/>
    </xf>
    <xf numFmtId="0" fontId="47" fillId="10" borderId="16" xfId="0" applyFont="1" applyFill="1" applyBorder="1" applyAlignment="1">
      <alignment horizontal="center" vertical="center" wrapText="1"/>
    </xf>
    <xf numFmtId="0" fontId="47" fillId="9" borderId="15" xfId="0" applyFont="1" applyFill="1" applyBorder="1" applyAlignment="1">
      <alignment horizontal="center" vertical="center" wrapText="1"/>
    </xf>
    <xf numFmtId="0" fontId="46" fillId="9" borderId="16" xfId="0" applyFont="1" applyFill="1" applyBorder="1" applyAlignment="1">
      <alignment horizontal="right" vertical="center" wrapText="1"/>
    </xf>
    <xf numFmtId="0" fontId="40" fillId="0" borderId="0" xfId="0" applyFont="1" applyAlignment="1">
      <alignment horizontal="left"/>
    </xf>
    <xf numFmtId="0" fontId="43" fillId="0" borderId="0" xfId="6" applyFont="1" applyAlignment="1">
      <alignment horizontal="left" vertical="center"/>
    </xf>
    <xf numFmtId="0" fontId="50" fillId="0" borderId="0" xfId="0" applyFont="1" applyAlignment="1">
      <alignment vertical="center"/>
    </xf>
    <xf numFmtId="0" fontId="40" fillId="0" borderId="0" xfId="6" applyFont="1" applyAlignment="1">
      <alignment horizontal="left" vertical="center"/>
    </xf>
    <xf numFmtId="6" fontId="46" fillId="0" borderId="0" xfId="6" applyNumberFormat="1" applyFont="1" applyAlignment="1">
      <alignment horizontal="center" vertical="center"/>
    </xf>
    <xf numFmtId="0" fontId="20" fillId="0" borderId="0" xfId="0" applyFont="1" applyAlignment="1">
      <alignment vertical="center"/>
    </xf>
    <xf numFmtId="0" fontId="47" fillId="10" borderId="15" xfId="0" applyFont="1" applyFill="1" applyBorder="1" applyAlignment="1">
      <alignment horizontal="center" vertical="center" wrapText="1"/>
    </xf>
    <xf numFmtId="167" fontId="47" fillId="10" borderId="15" xfId="0" applyNumberFormat="1" applyFont="1" applyFill="1" applyBorder="1" applyAlignment="1">
      <alignment horizontal="center" vertical="center" wrapText="1"/>
    </xf>
    <xf numFmtId="167" fontId="47" fillId="9" borderId="15" xfId="0" applyNumberFormat="1" applyFont="1" applyFill="1" applyBorder="1" applyAlignment="1" applyProtection="1">
      <alignment horizontal="center" vertical="center" wrapText="1"/>
      <protection locked="0"/>
    </xf>
    <xf numFmtId="0" fontId="40" fillId="7" borderId="16" xfId="0" applyFont="1" applyFill="1" applyBorder="1" applyAlignment="1">
      <alignment vertical="center"/>
    </xf>
    <xf numFmtId="0" fontId="40" fillId="7" borderId="17" xfId="0" applyFont="1" applyFill="1" applyBorder="1" applyAlignment="1">
      <alignment vertical="center"/>
    </xf>
    <xf numFmtId="0" fontId="40" fillId="7" borderId="18" xfId="0" applyFont="1" applyFill="1" applyBorder="1" applyAlignment="1">
      <alignment vertical="center"/>
    </xf>
    <xf numFmtId="0" fontId="52" fillId="0" borderId="0" xfId="0" applyFont="1" applyAlignment="1">
      <alignment vertical="center"/>
    </xf>
    <xf numFmtId="168" fontId="47" fillId="10" borderId="15" xfId="0" applyNumberFormat="1" applyFont="1" applyFill="1" applyBorder="1" applyAlignment="1">
      <alignment horizontal="center" vertical="center" wrapText="1"/>
    </xf>
    <xf numFmtId="0" fontId="47" fillId="10" borderId="15" xfId="0" applyFont="1" applyFill="1" applyBorder="1" applyAlignment="1">
      <alignment horizontal="right" vertical="center" wrapText="1"/>
    </xf>
    <xf numFmtId="168" fontId="47" fillId="9" borderId="15" xfId="0" applyNumberFormat="1" applyFont="1" applyFill="1" applyBorder="1" applyAlignment="1">
      <alignment horizontal="right" vertical="center" wrapText="1"/>
    </xf>
    <xf numFmtId="168" fontId="47" fillId="9" borderId="15" xfId="0" applyNumberFormat="1" applyFont="1" applyFill="1" applyBorder="1" applyAlignment="1" applyProtection="1">
      <alignment horizontal="center" vertical="center"/>
      <protection locked="0"/>
    </xf>
    <xf numFmtId="0" fontId="43" fillId="7" borderId="16" xfId="0" applyFont="1" applyFill="1" applyBorder="1" applyAlignment="1">
      <alignment vertical="center"/>
    </xf>
    <xf numFmtId="0" fontId="43" fillId="7" borderId="17" xfId="0" applyFont="1" applyFill="1" applyBorder="1" applyAlignment="1">
      <alignment vertical="center"/>
    </xf>
    <xf numFmtId="0" fontId="43" fillId="7" borderId="18" xfId="0" applyFont="1" applyFill="1" applyBorder="1" applyAlignment="1">
      <alignment vertical="center"/>
    </xf>
    <xf numFmtId="0" fontId="53" fillId="0" borderId="0" xfId="0" applyFont="1" applyAlignment="1">
      <alignment vertical="center"/>
    </xf>
    <xf numFmtId="0" fontId="38" fillId="10" borderId="15" xfId="0" applyFont="1" applyFill="1" applyBorder="1" applyAlignment="1">
      <alignment vertical="center"/>
    </xf>
    <xf numFmtId="168" fontId="38" fillId="9" borderId="15" xfId="0" applyNumberFormat="1" applyFont="1" applyFill="1" applyBorder="1" applyAlignment="1">
      <alignment vertical="center"/>
    </xf>
    <xf numFmtId="6" fontId="47" fillId="9" borderId="15" xfId="1" applyNumberFormat="1" applyFont="1" applyFill="1" applyBorder="1" applyAlignment="1">
      <alignment horizontal="center" vertical="center"/>
    </xf>
    <xf numFmtId="170" fontId="47" fillId="9" borderId="15" xfId="4" applyNumberFormat="1" applyFont="1" applyFill="1" applyBorder="1" applyAlignment="1">
      <alignment horizontal="center" vertical="center"/>
    </xf>
    <xf numFmtId="0" fontId="46" fillId="7" borderId="15" xfId="0" applyFont="1" applyFill="1" applyBorder="1" applyAlignment="1">
      <alignment vertical="center"/>
    </xf>
    <xf numFmtId="168" fontId="46" fillId="7" borderId="15" xfId="0" applyNumberFormat="1" applyFont="1" applyFill="1" applyBorder="1" applyAlignment="1">
      <alignment vertical="center"/>
    </xf>
    <xf numFmtId="0" fontId="46" fillId="10" borderId="15" xfId="0" applyFont="1" applyFill="1" applyBorder="1" applyAlignment="1">
      <alignment vertical="center"/>
    </xf>
    <xf numFmtId="168" fontId="46" fillId="9" borderId="15" xfId="0" applyNumberFormat="1" applyFont="1" applyFill="1" applyBorder="1" applyAlignment="1">
      <alignment vertical="center"/>
    </xf>
    <xf numFmtId="0" fontId="46" fillId="0" borderId="0" xfId="6" applyFont="1" applyAlignment="1">
      <alignment horizontal="left" vertical="center"/>
    </xf>
    <xf numFmtId="0" fontId="46" fillId="0" borderId="0" xfId="0" applyFont="1" applyAlignment="1">
      <alignment horizontal="center" vertical="center"/>
    </xf>
    <xf numFmtId="0" fontId="45" fillId="7" borderId="18" xfId="0" applyFont="1" applyFill="1" applyBorder="1" applyAlignment="1">
      <alignment vertical="center" wrapText="1"/>
    </xf>
    <xf numFmtId="14" fontId="46" fillId="10" borderId="15" xfId="0" applyNumberFormat="1" applyFont="1" applyFill="1" applyBorder="1" applyAlignment="1" applyProtection="1">
      <alignment horizontal="center" vertical="center" wrapText="1"/>
      <protection locked="0"/>
    </xf>
    <xf numFmtId="0" fontId="46" fillId="10" borderId="15" xfId="0" applyFont="1" applyFill="1" applyBorder="1" applyAlignment="1" applyProtection="1">
      <alignment horizontal="left" vertical="center" wrapText="1"/>
      <protection locked="0"/>
    </xf>
    <xf numFmtId="0" fontId="46" fillId="10" borderId="15" xfId="0" applyFont="1" applyFill="1" applyBorder="1" applyAlignment="1" applyProtection="1">
      <alignment horizontal="center" vertical="center" wrapText="1"/>
      <protection locked="0"/>
    </xf>
    <xf numFmtId="10" fontId="45" fillId="8" borderId="15" xfId="0" applyNumberFormat="1" applyFont="1" applyFill="1" applyBorder="1" applyAlignment="1">
      <alignment horizontal="center" vertical="center" wrapText="1"/>
    </xf>
    <xf numFmtId="0" fontId="54" fillId="0" borderId="0" xfId="0" applyFont="1" applyAlignment="1">
      <alignment horizontal="left" vertical="center"/>
    </xf>
    <xf numFmtId="0" fontId="55" fillId="8" borderId="15" xfId="0" applyFont="1" applyFill="1" applyBorder="1" applyAlignment="1">
      <alignment horizontal="center" vertical="center" wrapText="1"/>
    </xf>
    <xf numFmtId="0" fontId="55" fillId="7" borderId="15" xfId="0" applyFont="1" applyFill="1" applyBorder="1" applyAlignment="1">
      <alignment horizontal="center" vertical="center"/>
    </xf>
    <xf numFmtId="0" fontId="47" fillId="9" borderId="15" xfId="0" applyFont="1" applyFill="1" applyBorder="1" applyAlignment="1" applyProtection="1">
      <alignment horizontal="center" wrapText="1"/>
      <protection locked="0"/>
    </xf>
    <xf numFmtId="0" fontId="38" fillId="4" borderId="0" xfId="0" applyFont="1" applyFill="1" applyAlignment="1">
      <alignment vertical="center"/>
    </xf>
    <xf numFmtId="0" fontId="46" fillId="9" borderId="15" xfId="0" applyFont="1" applyFill="1" applyBorder="1" applyAlignment="1">
      <alignment vertical="center"/>
    </xf>
    <xf numFmtId="3" fontId="47" fillId="9" borderId="15" xfId="0" applyNumberFormat="1" applyFont="1" applyFill="1" applyBorder="1" applyAlignment="1">
      <alignment horizontal="center" vertical="center" wrapText="1"/>
    </xf>
    <xf numFmtId="0" fontId="45" fillId="7" borderId="16" xfId="0" applyFont="1" applyFill="1" applyBorder="1" applyAlignment="1">
      <alignment vertical="center" wrapText="1"/>
    </xf>
    <xf numFmtId="0" fontId="45" fillId="7" borderId="17" xfId="0" applyFont="1" applyFill="1" applyBorder="1" applyAlignment="1">
      <alignment vertical="center" wrapText="1"/>
    </xf>
    <xf numFmtId="0" fontId="38" fillId="7" borderId="15" xfId="0" applyFont="1" applyFill="1" applyBorder="1" applyAlignment="1">
      <alignment vertical="center"/>
    </xf>
    <xf numFmtId="14" fontId="46" fillId="9" borderId="15" xfId="0" applyNumberFormat="1" applyFont="1" applyFill="1" applyBorder="1" applyAlignment="1" applyProtection="1">
      <alignment horizontal="center" vertical="center" wrapText="1"/>
      <protection locked="0"/>
    </xf>
    <xf numFmtId="0" fontId="46" fillId="9" borderId="15" xfId="0" applyFont="1" applyFill="1" applyBorder="1" applyAlignment="1" applyProtection="1">
      <alignment horizontal="left" vertical="center" wrapText="1"/>
      <protection locked="0"/>
    </xf>
    <xf numFmtId="0" fontId="46" fillId="9" borderId="15" xfId="0" applyFont="1" applyFill="1" applyBorder="1" applyAlignment="1" applyProtection="1">
      <alignment horizontal="center" vertical="center" wrapText="1"/>
      <protection locked="0"/>
    </xf>
    <xf numFmtId="0" fontId="38" fillId="0" borderId="0" xfId="0" applyFont="1" applyAlignment="1">
      <alignment horizontal="center" vertical="center"/>
    </xf>
    <xf numFmtId="0" fontId="42" fillId="0" borderId="0" xfId="0" applyFont="1" applyAlignment="1">
      <alignment horizontal="center" vertical="center"/>
    </xf>
    <xf numFmtId="9" fontId="46" fillId="10" borderId="15" xfId="0" applyNumberFormat="1" applyFont="1" applyFill="1" applyBorder="1" applyAlignment="1">
      <alignment horizontal="center" vertical="center" wrapText="1"/>
    </xf>
    <xf numFmtId="9" fontId="46" fillId="9" borderId="15" xfId="0" applyNumberFormat="1" applyFont="1" applyFill="1" applyBorder="1" applyAlignment="1">
      <alignment horizontal="center" wrapText="1"/>
    </xf>
    <xf numFmtId="9" fontId="46" fillId="10" borderId="15" xfId="0" applyNumberFormat="1" applyFont="1" applyFill="1" applyBorder="1" applyAlignment="1">
      <alignment horizontal="center" vertical="center"/>
    </xf>
    <xf numFmtId="9" fontId="49" fillId="9" borderId="15" xfId="0" applyNumberFormat="1" applyFont="1" applyFill="1" applyBorder="1" applyAlignment="1">
      <alignment horizontal="center"/>
    </xf>
    <xf numFmtId="168" fontId="46" fillId="8" borderId="15" xfId="0" applyNumberFormat="1" applyFont="1" applyFill="1" applyBorder="1" applyAlignment="1" applyProtection="1">
      <alignment horizontal="center" wrapText="1"/>
      <protection locked="0"/>
    </xf>
    <xf numFmtId="6" fontId="46" fillId="9" borderId="15" xfId="0" applyNumberFormat="1" applyFont="1" applyFill="1" applyBorder="1" applyAlignment="1">
      <alignment horizontal="center" wrapText="1"/>
    </xf>
    <xf numFmtId="6" fontId="46" fillId="10" borderId="15" xfId="0" applyNumberFormat="1" applyFont="1" applyFill="1" applyBorder="1" applyAlignment="1">
      <alignment horizontal="center" vertical="center"/>
    </xf>
    <xf numFmtId="6" fontId="49" fillId="9" borderId="15" xfId="0" applyNumberFormat="1" applyFont="1" applyFill="1" applyBorder="1" applyAlignment="1">
      <alignment horizontal="center"/>
    </xf>
    <xf numFmtId="168" fontId="46" fillId="9" borderId="15" xfId="0" applyNumberFormat="1" applyFont="1" applyFill="1" applyBorder="1" applyAlignment="1">
      <alignment horizontal="center"/>
    </xf>
    <xf numFmtId="0" fontId="46" fillId="10" borderId="15" xfId="0" applyFont="1" applyFill="1" applyBorder="1" applyAlignment="1">
      <alignment horizontal="center" vertical="center"/>
    </xf>
    <xf numFmtId="168" fontId="38" fillId="9" borderId="15" xfId="0" applyNumberFormat="1" applyFont="1" applyFill="1" applyBorder="1" applyAlignment="1">
      <alignment horizontal="center"/>
    </xf>
    <xf numFmtId="10" fontId="46" fillId="10" borderId="15" xfId="0" applyNumberFormat="1" applyFont="1" applyFill="1" applyBorder="1" applyAlignment="1">
      <alignment horizontal="center" vertical="center" wrapText="1"/>
    </xf>
    <xf numFmtId="10" fontId="46" fillId="9" borderId="15" xfId="0" applyNumberFormat="1" applyFont="1" applyFill="1" applyBorder="1" applyAlignment="1">
      <alignment horizontal="center" wrapText="1"/>
    </xf>
    <xf numFmtId="168" fontId="46" fillId="10" borderId="15" xfId="0" applyNumberFormat="1" applyFont="1" applyFill="1" applyBorder="1" applyAlignment="1">
      <alignment horizontal="center" vertical="center"/>
    </xf>
    <xf numFmtId="10" fontId="46" fillId="10" borderId="15" xfId="0" applyNumberFormat="1" applyFont="1" applyFill="1" applyBorder="1" applyAlignment="1">
      <alignment horizontal="center" vertical="center"/>
    </xf>
    <xf numFmtId="10" fontId="49" fillId="9" borderId="15" xfId="0" applyNumberFormat="1" applyFont="1" applyFill="1" applyBorder="1" applyAlignment="1">
      <alignment horizontal="center"/>
    </xf>
    <xf numFmtId="9" fontId="46" fillId="10" borderId="15" xfId="4" applyFont="1" applyFill="1" applyBorder="1" applyAlignment="1">
      <alignment horizontal="center" vertical="center"/>
    </xf>
    <xf numFmtId="0" fontId="40" fillId="7" borderId="15" xfId="0" applyFont="1" applyFill="1" applyBorder="1" applyAlignment="1">
      <alignment horizontal="center" vertical="center"/>
    </xf>
    <xf numFmtId="0" fontId="46" fillId="10" borderId="15" xfId="0" applyFont="1" applyFill="1" applyBorder="1" applyAlignment="1">
      <alignment horizontal="center" vertical="center" wrapText="1"/>
    </xf>
    <xf numFmtId="0" fontId="46" fillId="9" borderId="15" xfId="0" applyFont="1" applyFill="1" applyBorder="1" applyAlignment="1">
      <alignment horizontal="center" vertical="center" wrapText="1"/>
    </xf>
    <xf numFmtId="168" fontId="46" fillId="9" borderId="15" xfId="0" applyNumberFormat="1" applyFont="1" applyFill="1" applyBorder="1" applyAlignment="1">
      <alignment horizontal="center" vertical="center"/>
    </xf>
    <xf numFmtId="49" fontId="46" fillId="10" borderId="15" xfId="0" applyNumberFormat="1" applyFont="1" applyFill="1" applyBorder="1" applyAlignment="1">
      <alignment horizontal="center" vertical="center"/>
    </xf>
    <xf numFmtId="49" fontId="49" fillId="9" borderId="15" xfId="0" applyNumberFormat="1" applyFont="1" applyFill="1" applyBorder="1" applyAlignment="1" applyProtection="1">
      <alignment horizontal="center"/>
      <protection locked="0"/>
    </xf>
    <xf numFmtId="49" fontId="46" fillId="10" borderId="15" xfId="0" quotePrefix="1" applyNumberFormat="1" applyFont="1" applyFill="1" applyBorder="1" applyAlignment="1">
      <alignment horizontal="center" vertical="center"/>
    </xf>
    <xf numFmtId="49" fontId="46" fillId="9" borderId="15" xfId="0" quotePrefix="1" applyNumberFormat="1" applyFont="1" applyFill="1" applyBorder="1" applyAlignment="1">
      <alignment horizontal="center"/>
    </xf>
    <xf numFmtId="0" fontId="46" fillId="10" borderId="16" xfId="0" applyFont="1" applyFill="1" applyBorder="1" applyAlignment="1">
      <alignment horizontal="center" vertical="center" wrapText="1"/>
    </xf>
    <xf numFmtId="9" fontId="38" fillId="10" borderId="15" xfId="0" applyNumberFormat="1" applyFont="1" applyFill="1" applyBorder="1" applyAlignment="1">
      <alignment horizontal="center" vertical="center"/>
    </xf>
    <xf numFmtId="9" fontId="38" fillId="9" borderId="15" xfId="0" applyNumberFormat="1" applyFont="1" applyFill="1" applyBorder="1" applyAlignment="1" applyProtection="1">
      <alignment horizontal="center"/>
      <protection locked="0"/>
    </xf>
    <xf numFmtId="168" fontId="49" fillId="10" borderId="15" xfId="0" applyNumberFormat="1" applyFont="1" applyFill="1" applyBorder="1" applyAlignment="1">
      <alignment horizontal="center"/>
    </xf>
    <xf numFmtId="168" fontId="49" fillId="9" borderId="15" xfId="0" applyNumberFormat="1" applyFont="1" applyFill="1" applyBorder="1" applyAlignment="1" applyProtection="1">
      <alignment horizontal="center"/>
      <protection locked="0"/>
    </xf>
    <xf numFmtId="9" fontId="49" fillId="10" borderId="15" xfId="0" applyNumberFormat="1" applyFont="1" applyFill="1" applyBorder="1" applyAlignment="1">
      <alignment horizontal="center"/>
    </xf>
    <xf numFmtId="9" fontId="49" fillId="9" borderId="15" xfId="0" applyNumberFormat="1" applyFont="1" applyFill="1" applyBorder="1" applyAlignment="1" applyProtection="1">
      <alignment horizontal="center"/>
      <protection locked="0"/>
    </xf>
    <xf numFmtId="0" fontId="49" fillId="10" borderId="15" xfId="0" applyFont="1" applyFill="1" applyBorder="1" applyAlignment="1">
      <alignment horizontal="center" vertical="center" wrapText="1"/>
    </xf>
    <xf numFmtId="168" fontId="49" fillId="9" borderId="15" xfId="0" applyNumberFormat="1" applyFont="1" applyFill="1" applyBorder="1" applyAlignment="1">
      <alignment horizontal="center" vertical="center" wrapText="1"/>
    </xf>
    <xf numFmtId="0" fontId="46" fillId="10" borderId="15" xfId="0" applyFont="1" applyFill="1" applyBorder="1" applyAlignment="1">
      <alignment horizontal="right" vertical="center" wrapText="1"/>
    </xf>
    <xf numFmtId="0" fontId="45"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44" fillId="0" borderId="0" xfId="0" applyFont="1" applyAlignment="1">
      <alignment horizontal="center" vertical="center"/>
    </xf>
    <xf numFmtId="0" fontId="42" fillId="4" borderId="0" xfId="0" applyFont="1" applyFill="1" applyAlignment="1">
      <alignment horizontal="center" vertical="center" wrapText="1"/>
    </xf>
    <xf numFmtId="0" fontId="27" fillId="0" borderId="0" xfId="0" applyFont="1" applyAlignment="1">
      <alignment vertical="center"/>
    </xf>
    <xf numFmtId="0" fontId="56" fillId="7" borderId="15" xfId="0" applyFont="1" applyFill="1" applyBorder="1" applyAlignment="1">
      <alignment vertical="center" wrapText="1"/>
    </xf>
    <xf numFmtId="0" fontId="57" fillId="0" borderId="0" xfId="0" applyFont="1" applyAlignment="1">
      <alignment horizontal="left" vertical="center" wrapText="1"/>
    </xf>
    <xf numFmtId="0" fontId="27" fillId="0" borderId="0" xfId="0" applyFont="1" applyAlignment="1">
      <alignment horizontal="left" vertical="center"/>
    </xf>
    <xf numFmtId="0" fontId="47" fillId="10" borderId="15" xfId="0" applyFont="1" applyFill="1" applyBorder="1" applyAlignment="1" applyProtection="1">
      <alignment horizontal="left" vertical="center" wrapText="1"/>
      <protection locked="0"/>
    </xf>
    <xf numFmtId="0" fontId="30" fillId="0" borderId="0" xfId="0" applyFont="1" applyAlignment="1">
      <alignment horizontal="left" vertical="center"/>
    </xf>
    <xf numFmtId="0" fontId="47" fillId="9" borderId="15" xfId="0" applyFont="1" applyFill="1" applyBorder="1" applyAlignment="1">
      <alignment horizontal="left" vertical="center" wrapText="1"/>
    </xf>
    <xf numFmtId="0" fontId="0" fillId="0" borderId="0" xfId="0" applyAlignment="1">
      <alignment horizontal="left" vertical="center"/>
    </xf>
    <xf numFmtId="171" fontId="47" fillId="10" borderId="15" xfId="0" applyNumberFormat="1" applyFont="1" applyFill="1" applyBorder="1" applyAlignment="1" applyProtection="1">
      <alignment horizontal="left" vertical="center" wrapText="1"/>
      <protection locked="0"/>
    </xf>
    <xf numFmtId="0" fontId="58" fillId="7" borderId="15" xfId="0" applyFont="1" applyFill="1" applyBorder="1" applyAlignment="1" applyProtection="1">
      <alignment horizontal="left" vertical="center" wrapText="1"/>
      <protection locked="0"/>
    </xf>
    <xf numFmtId="0" fontId="59" fillId="7" borderId="15" xfId="0" applyFont="1" applyFill="1" applyBorder="1" applyAlignment="1" applyProtection="1">
      <alignment horizontal="left" vertical="center" wrapText="1"/>
      <protection locked="0"/>
    </xf>
    <xf numFmtId="0" fontId="47" fillId="9" borderId="16" xfId="0" applyFont="1" applyFill="1" applyBorder="1" applyAlignment="1">
      <alignment horizontal="left" vertical="center" wrapText="1"/>
    </xf>
    <xf numFmtId="0" fontId="47" fillId="9" borderId="18" xfId="0" applyFont="1" applyFill="1" applyBorder="1" applyAlignment="1">
      <alignment horizontal="left" vertical="center" wrapText="1"/>
    </xf>
    <xf numFmtId="7" fontId="0" fillId="0" borderId="1" xfId="1" applyNumberFormat="1" applyFont="1" applyBorder="1"/>
    <xf numFmtId="0" fontId="60" fillId="0" borderId="0" xfId="0" applyFont="1" applyAlignment="1">
      <alignment horizontal="left" vertical="center" indent="12"/>
    </xf>
    <xf numFmtId="0" fontId="60" fillId="0" borderId="0" xfId="0" applyFont="1" applyAlignment="1">
      <alignment vertical="center"/>
    </xf>
    <xf numFmtId="0" fontId="62" fillId="0" borderId="0" xfId="0" applyFont="1" applyAlignment="1">
      <alignment horizontal="left" vertical="center" indent="4"/>
    </xf>
    <xf numFmtId="0" fontId="65" fillId="0" borderId="0" xfId="0" applyFont="1" applyAlignment="1">
      <alignment horizontal="left" vertical="center" indent="6"/>
    </xf>
    <xf numFmtId="0" fontId="61" fillId="0" borderId="0" xfId="0" applyFont="1" applyAlignment="1">
      <alignment horizontal="left" vertical="center" indent="4"/>
    </xf>
    <xf numFmtId="0" fontId="62" fillId="0" borderId="0" xfId="0" applyFont="1" applyAlignment="1">
      <alignment horizontal="left" vertical="center" indent="3"/>
    </xf>
    <xf numFmtId="0" fontId="60" fillId="0" borderId="0" xfId="0" applyFont="1" applyAlignment="1">
      <alignment horizontal="left" vertical="center" indent="4"/>
    </xf>
    <xf numFmtId="0" fontId="61" fillId="0" borderId="0" xfId="0" applyFont="1" applyAlignment="1">
      <alignment horizontal="left" vertical="center" indent="3"/>
    </xf>
    <xf numFmtId="0" fontId="60" fillId="0" borderId="0" xfId="0" applyFont="1" applyAlignment="1">
      <alignment horizontal="left" vertical="center" indent="3"/>
    </xf>
    <xf numFmtId="0" fontId="61" fillId="0" borderId="0" xfId="0" applyFont="1" applyAlignment="1">
      <alignment vertical="center"/>
    </xf>
    <xf numFmtId="0" fontId="67" fillId="0" borderId="0" xfId="0" applyFont="1" applyAlignment="1">
      <alignment horizontal="left" vertical="center" indent="6"/>
    </xf>
    <xf numFmtId="0" fontId="61" fillId="0" borderId="0" xfId="0" applyFont="1" applyAlignment="1">
      <alignment horizontal="left" vertical="center" indent="8"/>
    </xf>
    <xf numFmtId="0" fontId="71" fillId="0" borderId="0" xfId="0" applyFont="1" applyAlignment="1">
      <alignment horizontal="left" vertical="center" indent="3"/>
    </xf>
    <xf numFmtId="0" fontId="67" fillId="0" borderId="0" xfId="0" applyFont="1" applyAlignment="1">
      <alignment horizontal="left" vertical="center" indent="8"/>
    </xf>
    <xf numFmtId="0" fontId="61" fillId="0" borderId="0" xfId="0" applyFont="1" applyAlignment="1">
      <alignment horizontal="left" vertical="center" indent="6"/>
    </xf>
    <xf numFmtId="0" fontId="67" fillId="0" borderId="0" xfId="0" applyFont="1" applyAlignment="1">
      <alignment horizontal="left" vertical="center" indent="5"/>
    </xf>
    <xf numFmtId="0" fontId="61" fillId="0" borderId="0" xfId="0" applyFont="1" applyAlignment="1">
      <alignment horizontal="left" vertical="center" indent="7"/>
    </xf>
    <xf numFmtId="0" fontId="61" fillId="0" borderId="0" xfId="0" applyFont="1" applyAlignment="1">
      <alignment horizontal="left" vertical="center" indent="5"/>
    </xf>
    <xf numFmtId="0" fontId="75" fillId="0" borderId="0" xfId="0" applyFont="1" applyAlignment="1">
      <alignment horizontal="left" vertical="center" indent="5"/>
    </xf>
    <xf numFmtId="0" fontId="71" fillId="0" borderId="0" xfId="0" applyFont="1" applyAlignment="1">
      <alignment horizontal="left" vertical="center" indent="4"/>
    </xf>
    <xf numFmtId="0" fontId="62" fillId="0" borderId="0" xfId="0" applyFont="1" applyAlignment="1">
      <alignment horizontal="left" vertical="center" indent="5"/>
    </xf>
    <xf numFmtId="0" fontId="77" fillId="0" borderId="0" xfId="0" applyFont="1" applyAlignment="1">
      <alignment horizontal="left" vertical="center" indent="12"/>
    </xf>
    <xf numFmtId="0" fontId="62" fillId="0" borderId="0" xfId="0" applyFont="1" applyAlignment="1">
      <alignment horizontal="justify" vertical="center"/>
    </xf>
    <xf numFmtId="0" fontId="78" fillId="0" borderId="0" xfId="0" applyFont="1" applyAlignment="1">
      <alignment horizontal="left" vertical="center" indent="4"/>
    </xf>
    <xf numFmtId="0" fontId="62" fillId="0" borderId="0" xfId="0" applyFont="1" applyAlignment="1">
      <alignment vertical="center"/>
    </xf>
    <xf numFmtId="0" fontId="79" fillId="0" borderId="0" xfId="0" applyFont="1" applyAlignment="1">
      <alignment horizontal="justify" vertical="center"/>
    </xf>
    <xf numFmtId="0" fontId="67" fillId="0" borderId="0" xfId="0" applyFont="1" applyAlignment="1">
      <alignment vertical="center"/>
    </xf>
    <xf numFmtId="0" fontId="79" fillId="0" borderId="0" xfId="0" applyFont="1" applyAlignment="1">
      <alignment horizontal="left" vertical="center" indent="8"/>
    </xf>
    <xf numFmtId="0" fontId="67" fillId="0" borderId="0" xfId="0" applyFont="1" applyAlignment="1">
      <alignment horizontal="justify" vertical="center"/>
    </xf>
    <xf numFmtId="0" fontId="67" fillId="0" borderId="0" xfId="0" applyFont="1" applyAlignment="1">
      <alignment horizontal="left" vertical="center" indent="4"/>
    </xf>
    <xf numFmtId="0" fontId="79" fillId="0" borderId="0" xfId="0" applyFont="1" applyAlignment="1">
      <alignment horizontal="left" vertical="center" indent="11"/>
    </xf>
    <xf numFmtId="0" fontId="67" fillId="0" borderId="0" xfId="0" applyFont="1" applyAlignment="1">
      <alignment horizontal="left" vertical="center" indent="15"/>
    </xf>
    <xf numFmtId="0" fontId="64" fillId="0" borderId="0" xfId="0" applyFont="1" applyAlignment="1">
      <alignment horizontal="justify" vertical="center"/>
    </xf>
    <xf numFmtId="0" fontId="79" fillId="0" borderId="0" xfId="0" applyFont="1" applyAlignment="1">
      <alignment horizontal="left" vertical="center" indent="10"/>
    </xf>
    <xf numFmtId="0" fontId="62" fillId="0" borderId="0" xfId="0" applyFont="1" applyAlignment="1">
      <alignment horizontal="right" vertical="center" indent="4"/>
    </xf>
    <xf numFmtId="0" fontId="62" fillId="0" borderId="0" xfId="0" applyFont="1" applyAlignment="1">
      <alignment horizontal="left" vertical="center" wrapText="1" indent="4"/>
    </xf>
    <xf numFmtId="0" fontId="79" fillId="0" borderId="0" xfId="0" applyFont="1" applyAlignment="1">
      <alignment horizontal="left" vertical="center" wrapText="1"/>
    </xf>
    <xf numFmtId="0" fontId="67" fillId="0" borderId="0" xfId="0" applyFont="1" applyAlignment="1">
      <alignment vertical="center" wrapText="1"/>
    </xf>
    <xf numFmtId="0" fontId="67" fillId="0" borderId="0" xfId="0" applyFont="1" applyAlignment="1">
      <alignment horizontal="left" vertical="center" wrapText="1"/>
    </xf>
    <xf numFmtId="0" fontId="79" fillId="0" borderId="0" xfId="0" applyFont="1" applyAlignment="1">
      <alignment horizontal="left" vertical="center" wrapText="1" indent="8"/>
    </xf>
    <xf numFmtId="0" fontId="1" fillId="0" borderId="0" xfId="0" applyFont="1"/>
    <xf numFmtId="165" fontId="28" fillId="0" borderId="1" xfId="3" applyNumberFormat="1" applyFont="1" applyBorder="1" applyAlignment="1">
      <alignment vertical="top" wrapText="1"/>
    </xf>
    <xf numFmtId="0" fontId="15" fillId="0" borderId="0" xfId="0" applyFont="1" applyAlignment="1">
      <alignment horizontal="center"/>
    </xf>
    <xf numFmtId="166" fontId="15" fillId="0" borderId="0" xfId="0" applyNumberFormat="1" applyFont="1" applyAlignment="1">
      <alignment horizontal="center"/>
    </xf>
    <xf numFmtId="0" fontId="16" fillId="0" borderId="0" xfId="0" applyFont="1" applyAlignment="1">
      <alignment horizontal="left"/>
    </xf>
    <xf numFmtId="0" fontId="15" fillId="0" borderId="0" xfId="0" applyFont="1" applyAlignment="1">
      <alignment horizontal="center" wrapText="1"/>
    </xf>
    <xf numFmtId="0" fontId="2" fillId="0" borderId="0" xfId="0" applyFont="1" applyAlignment="1">
      <alignment horizontal="center" wrapText="1"/>
    </xf>
    <xf numFmtId="0" fontId="0" fillId="0" borderId="0" xfId="0" applyAlignment="1">
      <alignment horizontal="center" wrapText="1"/>
    </xf>
    <xf numFmtId="0" fontId="1"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wrapText="1"/>
    </xf>
    <xf numFmtId="166" fontId="16" fillId="5" borderId="0" xfId="0" applyNumberFormat="1" applyFont="1" applyFill="1" applyAlignment="1">
      <alignment horizontal="right"/>
    </xf>
    <xf numFmtId="166" fontId="16" fillId="5" borderId="0" xfId="0" quotePrefix="1" applyNumberFormat="1" applyFont="1" applyFill="1" applyAlignment="1">
      <alignment horizontal="right"/>
    </xf>
    <xf numFmtId="0" fontId="18"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wrapText="1"/>
    </xf>
    <xf numFmtId="0" fontId="1"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xf>
    <xf numFmtId="0" fontId="1" fillId="0" borderId="0" xfId="0" applyFont="1" applyAlignment="1">
      <alignment wrapText="1"/>
    </xf>
    <xf numFmtId="0" fontId="0" fillId="0" borderId="0" xfId="0" applyAlignment="1">
      <alignment wrapText="1"/>
    </xf>
    <xf numFmtId="0" fontId="30" fillId="0" borderId="0" xfId="0" applyFont="1" applyAlignment="1">
      <alignment horizontal="left" vertical="top" wrapText="1"/>
    </xf>
    <xf numFmtId="0" fontId="18" fillId="0" borderId="0" xfId="0" applyFont="1" applyAlignment="1">
      <alignment horizontal="left"/>
    </xf>
    <xf numFmtId="0" fontId="20" fillId="0" borderId="0" xfId="0" applyFont="1" applyAlignment="1">
      <alignment horizontal="left" vertical="top" wrapText="1"/>
    </xf>
    <xf numFmtId="0" fontId="20" fillId="0" borderId="0" xfId="0" applyFont="1" applyAlignment="1">
      <alignment horizontal="left" wrapText="1"/>
    </xf>
    <xf numFmtId="0" fontId="7" fillId="0" borderId="0" xfId="0" applyFont="1" applyAlignment="1">
      <alignment horizontal="left" vertical="top" wrapText="1"/>
    </xf>
    <xf numFmtId="0" fontId="27" fillId="0" borderId="3" xfId="0" applyFont="1" applyBorder="1" applyAlignment="1">
      <alignment horizontal="left" vertical="top" wrapText="1"/>
    </xf>
    <xf numFmtId="0" fontId="27" fillId="0" borderId="2" xfId="0" applyFont="1" applyBorder="1" applyAlignment="1">
      <alignment horizontal="left" vertical="top" wrapText="1"/>
    </xf>
    <xf numFmtId="165" fontId="32" fillId="0" borderId="7" xfId="3" applyNumberFormat="1" applyFont="1" applyBorder="1" applyAlignment="1">
      <alignment horizontal="left" vertical="top" wrapText="1"/>
    </xf>
    <xf numFmtId="165" fontId="32" fillId="0" borderId="3" xfId="3" applyNumberFormat="1" applyFont="1" applyBorder="1" applyAlignment="1">
      <alignment horizontal="left" vertical="top" wrapText="1"/>
    </xf>
    <xf numFmtId="165" fontId="32" fillId="0" borderId="2" xfId="3" applyNumberFormat="1" applyFont="1" applyBorder="1" applyAlignment="1">
      <alignment horizontal="left" vertical="top" wrapText="1"/>
    </xf>
    <xf numFmtId="165" fontId="32" fillId="0" borderId="7" xfId="0" applyNumberFormat="1" applyFont="1" applyBorder="1" applyAlignment="1">
      <alignment horizontal="center" wrapText="1"/>
    </xf>
    <xf numFmtId="165" fontId="32" fillId="0" borderId="3" xfId="0" applyNumberFormat="1" applyFont="1" applyBorder="1" applyAlignment="1">
      <alignment horizontal="center" wrapText="1"/>
    </xf>
    <xf numFmtId="165" fontId="32" fillId="0" borderId="2" xfId="0" applyNumberFormat="1" applyFont="1" applyBorder="1" applyAlignment="1">
      <alignment horizontal="center" wrapText="1"/>
    </xf>
    <xf numFmtId="0" fontId="33" fillId="0" borderId="1" xfId="3" applyFont="1" applyBorder="1" applyAlignment="1">
      <alignment horizontal="left" wrapText="1"/>
    </xf>
    <xf numFmtId="165" fontId="32" fillId="3" borderId="7" xfId="3" applyNumberFormat="1" applyFont="1" applyFill="1" applyBorder="1" applyAlignment="1">
      <alignment horizontal="center" wrapText="1"/>
    </xf>
    <xf numFmtId="165" fontId="32" fillId="3" borderId="3" xfId="3" applyNumberFormat="1" applyFont="1" applyFill="1" applyBorder="1" applyAlignment="1">
      <alignment horizontal="center" wrapText="1"/>
    </xf>
    <xf numFmtId="165" fontId="32" fillId="3" borderId="2" xfId="3" applyNumberFormat="1" applyFont="1" applyFill="1" applyBorder="1" applyAlignment="1">
      <alignment horizontal="center" wrapText="1"/>
    </xf>
    <xf numFmtId="0" fontId="33" fillId="0" borderId="3" xfId="3" applyFont="1" applyBorder="1" applyAlignment="1">
      <alignment horizontal="left" wrapText="1"/>
    </xf>
    <xf numFmtId="0" fontId="33" fillId="0" borderId="2" xfId="3" applyFont="1" applyBorder="1" applyAlignment="1">
      <alignment horizontal="left" wrapText="1"/>
    </xf>
    <xf numFmtId="165" fontId="32" fillId="2" borderId="7" xfId="0" applyNumberFormat="1" applyFont="1" applyFill="1" applyBorder="1" applyAlignment="1">
      <alignment horizontal="center" wrapText="1"/>
    </xf>
    <xf numFmtId="165" fontId="32" fillId="2" borderId="3" xfId="0" applyNumberFormat="1" applyFont="1" applyFill="1" applyBorder="1" applyAlignment="1">
      <alignment horizontal="center" wrapText="1"/>
    </xf>
    <xf numFmtId="165" fontId="32" fillId="2" borderId="2" xfId="0" applyNumberFormat="1" applyFont="1" applyFill="1" applyBorder="1" applyAlignment="1">
      <alignment horizontal="center" wrapText="1"/>
    </xf>
    <xf numFmtId="165" fontId="31" fillId="0" borderId="7" xfId="0" applyNumberFormat="1" applyFont="1" applyBorder="1" applyAlignment="1">
      <alignment horizontal="center" wrapText="1"/>
    </xf>
    <xf numFmtId="165" fontId="31" fillId="0" borderId="3" xfId="0" applyNumberFormat="1" applyFont="1" applyBorder="1" applyAlignment="1">
      <alignment horizontal="center" wrapText="1"/>
    </xf>
    <xf numFmtId="165" fontId="31" fillId="0" borderId="2" xfId="0" applyNumberFormat="1" applyFont="1" applyBorder="1" applyAlignment="1">
      <alignment horizontal="center" wrapText="1"/>
    </xf>
    <xf numFmtId="165" fontId="32" fillId="2" borderId="7" xfId="3" applyNumberFormat="1" applyFont="1" applyFill="1" applyBorder="1" applyAlignment="1">
      <alignment horizontal="left" wrapText="1"/>
    </xf>
    <xf numFmtId="165" fontId="32" fillId="2" borderId="3" xfId="3" applyNumberFormat="1" applyFont="1" applyFill="1" applyBorder="1" applyAlignment="1">
      <alignment horizontal="left" wrapText="1"/>
    </xf>
    <xf numFmtId="165" fontId="32" fillId="2" borderId="2" xfId="3" applyNumberFormat="1" applyFont="1" applyFill="1" applyBorder="1" applyAlignment="1">
      <alignment horizontal="left" wrapText="1"/>
    </xf>
    <xf numFmtId="165" fontId="32" fillId="6" borderId="7" xfId="3" applyNumberFormat="1" applyFont="1" applyFill="1" applyBorder="1" applyAlignment="1">
      <alignment horizontal="center" wrapText="1"/>
    </xf>
    <xf numFmtId="165" fontId="32" fillId="6" borderId="3" xfId="3" applyNumberFormat="1" applyFont="1" applyFill="1" applyBorder="1" applyAlignment="1">
      <alignment horizontal="center" wrapText="1"/>
    </xf>
    <xf numFmtId="165" fontId="32" fillId="6" borderId="2" xfId="3" applyNumberFormat="1" applyFont="1" applyFill="1" applyBorder="1" applyAlignment="1">
      <alignment horizontal="center" wrapText="1"/>
    </xf>
    <xf numFmtId="165" fontId="32" fillId="0" borderId="7" xfId="3" applyNumberFormat="1" applyFont="1" applyBorder="1" applyAlignment="1">
      <alignment horizontal="center" wrapText="1"/>
    </xf>
    <xf numFmtId="165" fontId="32" fillId="0" borderId="3" xfId="3" applyNumberFormat="1" applyFont="1" applyBorder="1" applyAlignment="1">
      <alignment horizontal="center" wrapText="1"/>
    </xf>
    <xf numFmtId="165" fontId="32" fillId="0" borderId="2" xfId="3" applyNumberFormat="1" applyFont="1" applyBorder="1" applyAlignment="1">
      <alignment horizontal="center" wrapText="1"/>
    </xf>
    <xf numFmtId="0" fontId="31" fillId="0" borderId="7" xfId="0" applyFont="1" applyBorder="1" applyAlignment="1">
      <alignment horizontal="center"/>
    </xf>
    <xf numFmtId="0" fontId="31" fillId="0" borderId="3" xfId="0" applyFont="1" applyBorder="1" applyAlignment="1">
      <alignment horizontal="center"/>
    </xf>
    <xf numFmtId="0" fontId="31" fillId="0" borderId="2" xfId="0" applyFont="1" applyBorder="1" applyAlignment="1">
      <alignment horizontal="center"/>
    </xf>
    <xf numFmtId="0" fontId="4" fillId="0" borderId="0" xfId="0" applyFont="1" applyAlignment="1">
      <alignment horizontal="left"/>
    </xf>
    <xf numFmtId="165" fontId="15" fillId="0" borderId="0" xfId="0" applyNumberFormat="1" applyFont="1" applyAlignment="1">
      <alignment horizontal="right" wrapText="1"/>
    </xf>
    <xf numFmtId="0" fontId="33" fillId="0" borderId="7" xfId="0" applyFont="1" applyBorder="1" applyAlignment="1">
      <alignment horizontal="left"/>
    </xf>
    <xf numFmtId="0" fontId="33" fillId="0" borderId="3" xfId="0" applyFont="1" applyBorder="1" applyAlignment="1">
      <alignment horizontal="left"/>
    </xf>
    <xf numFmtId="0" fontId="33" fillId="0" borderId="2" xfId="0" applyFont="1" applyBorder="1" applyAlignment="1">
      <alignment horizontal="left"/>
    </xf>
    <xf numFmtId="0" fontId="7" fillId="0" borderId="7"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165" fontId="2" fillId="0" borderId="11" xfId="0" applyNumberFormat="1" applyFont="1" applyBorder="1" applyAlignment="1">
      <alignment horizontal="left" wrapText="1"/>
    </xf>
    <xf numFmtId="165" fontId="2" fillId="0" borderId="12" xfId="0" applyNumberFormat="1" applyFont="1" applyBorder="1" applyAlignment="1">
      <alignment horizontal="left" wrapText="1"/>
    </xf>
    <xf numFmtId="165" fontId="2" fillId="0" borderId="13" xfId="0" applyNumberFormat="1" applyFont="1" applyBorder="1" applyAlignment="1">
      <alignment horizontal="left" wrapText="1"/>
    </xf>
    <xf numFmtId="165" fontId="2" fillId="0" borderId="10" xfId="0" applyNumberFormat="1" applyFont="1" applyBorder="1" applyAlignment="1">
      <alignment horizontal="left" wrapText="1"/>
    </xf>
    <xf numFmtId="165" fontId="2" fillId="0" borderId="6" xfId="0" applyNumberFormat="1" applyFont="1" applyBorder="1" applyAlignment="1">
      <alignment horizontal="left" wrapText="1"/>
    </xf>
    <xf numFmtId="165" fontId="2" fillId="0" borderId="4" xfId="0" applyNumberFormat="1" applyFont="1" applyBorder="1" applyAlignment="1">
      <alignment horizontal="left" wrapText="1"/>
    </xf>
    <xf numFmtId="165" fontId="32" fillId="4" borderId="7" xfId="0" applyNumberFormat="1" applyFont="1" applyFill="1" applyBorder="1" applyAlignment="1">
      <alignment horizontal="center" wrapText="1"/>
    </xf>
    <xf numFmtId="165" fontId="32" fillId="4" borderId="3" xfId="0" applyNumberFormat="1" applyFont="1" applyFill="1" applyBorder="1" applyAlignment="1">
      <alignment horizontal="center" wrapText="1"/>
    </xf>
    <xf numFmtId="165" fontId="32" fillId="4" borderId="2" xfId="0" applyNumberFormat="1" applyFont="1" applyFill="1" applyBorder="1" applyAlignment="1">
      <alignment horizontal="center" wrapText="1"/>
    </xf>
    <xf numFmtId="165" fontId="32" fillId="0" borderId="7" xfId="0" applyNumberFormat="1" applyFont="1" applyBorder="1" applyAlignment="1">
      <alignment horizontal="left" wrapText="1"/>
    </xf>
    <xf numFmtId="165" fontId="32" fillId="0" borderId="3" xfId="0" applyNumberFormat="1" applyFont="1" applyBorder="1" applyAlignment="1">
      <alignment horizontal="left" wrapText="1"/>
    </xf>
    <xf numFmtId="165" fontId="32" fillId="0" borderId="2" xfId="0" applyNumberFormat="1" applyFont="1" applyBorder="1" applyAlignment="1">
      <alignment horizontal="left" wrapText="1"/>
    </xf>
    <xf numFmtId="0" fontId="2" fillId="0" borderId="0" xfId="0" applyFont="1" applyAlignment="1">
      <alignment horizontal="left" vertical="top" wrapText="1"/>
    </xf>
    <xf numFmtId="0" fontId="11" fillId="0" borderId="6" xfId="0" applyFont="1" applyBorder="1" applyAlignment="1">
      <alignment horizontal="center" wrapText="1"/>
    </xf>
    <xf numFmtId="0" fontId="11" fillId="0" borderId="4" xfId="0" applyFont="1" applyBorder="1" applyAlignment="1">
      <alignment horizontal="center" wrapText="1"/>
    </xf>
    <xf numFmtId="0" fontId="2" fillId="0" borderId="6" xfId="0" applyFont="1" applyBorder="1" applyAlignment="1">
      <alignment horizontal="center" wrapText="1"/>
    </xf>
    <xf numFmtId="0" fontId="2" fillId="0" borderId="4" xfId="0" applyFont="1" applyBorder="1" applyAlignment="1">
      <alignment horizontal="center" wrapText="1"/>
    </xf>
    <xf numFmtId="0" fontId="2" fillId="0" borderId="14" xfId="0" applyFont="1" applyBorder="1" applyAlignment="1">
      <alignment horizontal="center" wrapText="1"/>
    </xf>
    <xf numFmtId="0" fontId="42" fillId="0" borderId="0" xfId="0" applyFont="1" applyAlignment="1">
      <alignment horizontal="center" vertical="center" wrapText="1"/>
    </xf>
    <xf numFmtId="0" fontId="40" fillId="9" borderId="16" xfId="0" applyFont="1" applyFill="1" applyBorder="1" applyAlignment="1">
      <alignment horizontal="left" vertical="center"/>
    </xf>
    <xf numFmtId="0" fontId="40" fillId="9" borderId="18" xfId="0" applyFont="1" applyFill="1" applyBorder="1" applyAlignment="1">
      <alignment horizontal="left" vertical="center"/>
    </xf>
    <xf numFmtId="0" fontId="51" fillId="7" borderId="16" xfId="0" applyFont="1" applyFill="1" applyBorder="1" applyAlignment="1">
      <alignment horizontal="center" vertical="center" wrapText="1"/>
    </xf>
    <xf numFmtId="0" fontId="51" fillId="7" borderId="17" xfId="0" applyFont="1" applyFill="1" applyBorder="1" applyAlignment="1">
      <alignment horizontal="center" vertical="center" wrapText="1"/>
    </xf>
    <xf numFmtId="0" fontId="45" fillId="8" borderId="16" xfId="0" applyFont="1" applyFill="1" applyBorder="1" applyAlignment="1">
      <alignment horizontal="center" vertical="center" wrapText="1"/>
    </xf>
    <xf numFmtId="0" fontId="45" fillId="8" borderId="18" xfId="0" applyFont="1" applyFill="1" applyBorder="1" applyAlignment="1">
      <alignment horizontal="center" vertical="center" wrapText="1"/>
    </xf>
    <xf numFmtId="0" fontId="45" fillId="8" borderId="16" xfId="0" applyFont="1" applyFill="1" applyBorder="1" applyAlignment="1">
      <alignment horizontal="left" vertical="center" wrapText="1"/>
    </xf>
    <xf numFmtId="0" fontId="45" fillId="8" borderId="18" xfId="0" applyFont="1" applyFill="1" applyBorder="1" applyAlignment="1">
      <alignment horizontal="left" vertical="center" wrapText="1"/>
    </xf>
    <xf numFmtId="0" fontId="40" fillId="7" borderId="16" xfId="0" applyFont="1" applyFill="1" applyBorder="1" applyAlignment="1">
      <alignment horizontal="center" vertical="center"/>
    </xf>
    <xf numFmtId="0" fontId="40" fillId="7" borderId="17" xfId="0" applyFont="1" applyFill="1" applyBorder="1" applyAlignment="1">
      <alignment horizontal="center" vertical="center"/>
    </xf>
    <xf numFmtId="0" fontId="40" fillId="7" borderId="18" xfId="0" applyFont="1" applyFill="1" applyBorder="1" applyAlignment="1">
      <alignment horizontal="center" vertical="center"/>
    </xf>
    <xf numFmtId="0" fontId="45" fillId="7" borderId="16" xfId="0" applyFont="1" applyFill="1" applyBorder="1" applyAlignment="1">
      <alignment horizontal="left" vertical="center" wrapText="1"/>
    </xf>
    <xf numFmtId="0" fontId="45" fillId="7" borderId="17" xfId="0" applyFont="1" applyFill="1" applyBorder="1" applyAlignment="1">
      <alignment horizontal="left" vertical="center" wrapText="1"/>
    </xf>
    <xf numFmtId="0" fontId="45" fillId="7" borderId="18" xfId="0" applyFont="1" applyFill="1" applyBorder="1" applyAlignment="1">
      <alignment horizontal="left" vertical="center" wrapText="1"/>
    </xf>
    <xf numFmtId="0" fontId="51" fillId="7" borderId="15" xfId="0" applyFont="1" applyFill="1" applyBorder="1" applyAlignment="1">
      <alignment horizontal="center" vertical="center" wrapText="1"/>
    </xf>
    <xf numFmtId="0" fontId="40" fillId="9" borderId="16" xfId="0" applyFont="1" applyFill="1" applyBorder="1" applyAlignment="1">
      <alignment horizontal="left" vertical="center" wrapText="1"/>
    </xf>
    <xf numFmtId="0" fontId="40" fillId="9" borderId="17" xfId="0" applyFont="1" applyFill="1" applyBorder="1" applyAlignment="1">
      <alignment horizontal="left" vertical="center" wrapText="1"/>
    </xf>
    <xf numFmtId="0" fontId="40" fillId="9" borderId="18" xfId="0" applyFont="1" applyFill="1" applyBorder="1" applyAlignment="1">
      <alignment horizontal="left" vertical="center" wrapText="1"/>
    </xf>
    <xf numFmtId="0" fontId="43" fillId="7" borderId="16" xfId="0" applyFont="1" applyFill="1" applyBorder="1" applyAlignment="1">
      <alignment horizontal="center" vertical="center"/>
    </xf>
    <xf numFmtId="0" fontId="43" fillId="7" borderId="17" xfId="0" applyFont="1" applyFill="1" applyBorder="1" applyAlignment="1">
      <alignment horizontal="center" vertical="center"/>
    </xf>
    <xf numFmtId="0" fontId="43" fillId="7" borderId="18" xfId="0" applyFont="1" applyFill="1" applyBorder="1" applyAlignment="1">
      <alignment horizontal="center" vertical="center"/>
    </xf>
    <xf numFmtId="0" fontId="45" fillId="7" borderId="17" xfId="0" applyFont="1" applyFill="1" applyBorder="1" applyAlignment="1">
      <alignment horizontal="center" vertical="center" wrapText="1"/>
    </xf>
    <xf numFmtId="0" fontId="45" fillId="7" borderId="18" xfId="0" applyFont="1" applyFill="1" applyBorder="1" applyAlignment="1">
      <alignment horizontal="center" vertical="center" wrapText="1"/>
    </xf>
    <xf numFmtId="0" fontId="45" fillId="7" borderId="16" xfId="0" applyFont="1" applyFill="1" applyBorder="1" applyAlignment="1">
      <alignment horizontal="left" vertical="center"/>
    </xf>
    <xf numFmtId="0" fontId="45" fillId="7" borderId="18" xfId="0" applyFont="1" applyFill="1" applyBorder="1" applyAlignment="1">
      <alignment horizontal="left" vertical="center"/>
    </xf>
    <xf numFmtId="0" fontId="40" fillId="7" borderId="16" xfId="0" applyFont="1" applyFill="1" applyBorder="1" applyAlignment="1">
      <alignment horizontal="left" vertical="center"/>
    </xf>
    <xf numFmtId="0" fontId="40" fillId="7" borderId="17" xfId="0" applyFont="1" applyFill="1" applyBorder="1" applyAlignment="1">
      <alignment horizontal="left" vertical="center"/>
    </xf>
    <xf numFmtId="0" fontId="40" fillId="7" borderId="18" xfId="0" applyFont="1" applyFill="1" applyBorder="1" applyAlignment="1">
      <alignment horizontal="left" vertical="center"/>
    </xf>
    <xf numFmtId="0" fontId="47" fillId="9" borderId="15" xfId="0" applyFont="1" applyFill="1" applyBorder="1" applyAlignment="1">
      <alignment horizontal="left" vertical="center" wrapText="1"/>
    </xf>
    <xf numFmtId="0" fontId="45" fillId="0" borderId="0" xfId="0" applyFont="1" applyAlignment="1">
      <alignment horizontal="center" vertical="center"/>
    </xf>
    <xf numFmtId="0" fontId="56" fillId="7" borderId="16" xfId="0" applyFont="1" applyFill="1" applyBorder="1" applyAlignment="1">
      <alignment horizontal="left" vertical="center" wrapText="1"/>
    </xf>
    <xf numFmtId="0" fontId="56" fillId="7" borderId="18" xfId="0" applyFont="1" applyFill="1" applyBorder="1" applyAlignment="1">
      <alignment horizontal="left" vertical="center" wrapText="1"/>
    </xf>
    <xf numFmtId="0" fontId="47" fillId="9" borderId="16" xfId="0" applyFont="1" applyFill="1" applyBorder="1" applyAlignment="1">
      <alignment horizontal="left" vertical="center" wrapText="1"/>
    </xf>
    <xf numFmtId="0" fontId="47" fillId="9" borderId="18" xfId="0" applyFont="1" applyFill="1" applyBorder="1" applyAlignment="1">
      <alignment horizontal="left" vertical="center" wrapText="1"/>
    </xf>
    <xf numFmtId="0" fontId="47" fillId="9" borderId="16" xfId="0" applyFont="1" applyFill="1" applyBorder="1" applyAlignment="1">
      <alignment horizontal="right" vertical="center" wrapText="1"/>
    </xf>
    <xf numFmtId="0" fontId="47" fillId="9" borderId="18" xfId="0" applyFont="1" applyFill="1" applyBorder="1" applyAlignment="1">
      <alignment horizontal="right" vertical="center" wrapText="1"/>
    </xf>
    <xf numFmtId="0" fontId="0" fillId="0" borderId="18" xfId="0" applyBorder="1" applyAlignment="1">
      <alignment horizontal="left" vertical="center" wrapText="1"/>
    </xf>
    <xf numFmtId="0" fontId="47" fillId="9" borderId="16" xfId="0" applyFont="1" applyFill="1" applyBorder="1" applyAlignment="1">
      <alignment horizontal="center" vertical="center" wrapText="1"/>
    </xf>
    <xf numFmtId="0" fontId="47" fillId="9" borderId="18" xfId="0" applyFont="1" applyFill="1" applyBorder="1" applyAlignment="1">
      <alignment horizontal="center" vertical="center" wrapText="1"/>
    </xf>
    <xf numFmtId="0" fontId="58" fillId="7" borderId="15" xfId="0" applyFont="1" applyFill="1" applyBorder="1" applyAlignment="1">
      <alignment horizontal="left" vertical="center" wrapText="1"/>
    </xf>
    <xf numFmtId="0" fontId="47" fillId="9" borderId="15" xfId="0" applyFont="1" applyFill="1" applyBorder="1" applyAlignment="1">
      <alignment horizontal="left" vertical="center" wrapText="1" indent="4"/>
    </xf>
    <xf numFmtId="0" fontId="47" fillId="9" borderId="16" xfId="0" applyFont="1" applyFill="1" applyBorder="1" applyAlignment="1">
      <alignment horizontal="left" vertical="center" wrapText="1" indent="4"/>
    </xf>
    <xf numFmtId="0" fontId="47" fillId="9" borderId="18" xfId="0" applyFont="1" applyFill="1" applyBorder="1" applyAlignment="1">
      <alignment horizontal="left" vertical="center" wrapText="1" indent="4"/>
    </xf>
    <xf numFmtId="0" fontId="58" fillId="7" borderId="16" xfId="0" applyFont="1" applyFill="1" applyBorder="1" applyAlignment="1">
      <alignment horizontal="left" vertical="center" wrapText="1"/>
    </xf>
    <xf numFmtId="0" fontId="58" fillId="7" borderId="18" xfId="0" applyFont="1" applyFill="1" applyBorder="1" applyAlignment="1">
      <alignment horizontal="left" vertical="center" wrapText="1"/>
    </xf>
    <xf numFmtId="0" fontId="0" fillId="0" borderId="0" xfId="0" applyAlignment="1">
      <alignment horizontal="left"/>
    </xf>
    <xf numFmtId="0" fontId="15" fillId="0" borderId="0" xfId="0" applyFont="1" applyAlignment="1">
      <alignment horizontal="left"/>
    </xf>
    <xf numFmtId="165" fontId="27" fillId="0" borderId="1" xfId="0" applyNumberFormat="1" applyFont="1" applyFill="1" applyBorder="1" applyAlignment="1">
      <alignment vertical="top" wrapText="1"/>
    </xf>
    <xf numFmtId="0" fontId="1" fillId="0" borderId="0" xfId="2" applyFont="1" applyAlignment="1" applyProtection="1">
      <alignment horizontal="left" vertical="center" indent="6"/>
    </xf>
  </cellXfs>
  <cellStyles count="8">
    <cellStyle name="Currency" xfId="1" builtinId="4"/>
    <cellStyle name="Hyperlink" xfId="2" builtinId="8"/>
    <cellStyle name="Hyperlink 2" xfId="7" xr:uid="{FFBDACE6-277D-46F0-8E37-6A567AD4F721}"/>
    <cellStyle name="Normal" xfId="0" builtinId="0"/>
    <cellStyle name="Normal 2" xfId="3" xr:uid="{E7F804B4-0B38-485C-8D3C-5DC9092C63AF}"/>
    <cellStyle name="Normal 3" xfId="6" xr:uid="{90DCD672-03A3-4B15-BFB0-2E7E1191F41C}"/>
    <cellStyle name="Percent" xfId="4" builtinId="5"/>
    <cellStyle name="Percent 2" xfId="5" xr:uid="{96B151D9-5AE0-4665-99D2-0F8562F129B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00649C"/>
      <rgbColor rgb="00CC99FF"/>
      <rgbColor rgb="00E4A01B"/>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190500</xdr:colOff>
      <xdr:row>0</xdr:row>
      <xdr:rowOff>28575</xdr:rowOff>
    </xdr:from>
    <xdr:to>
      <xdr:col>8</xdr:col>
      <xdr:colOff>133350</xdr:colOff>
      <xdr:row>7</xdr:row>
      <xdr:rowOff>0</xdr:rowOff>
    </xdr:to>
    <xdr:pic>
      <xdr:nvPicPr>
        <xdr:cNvPr id="19604" name="Picture 1" descr="FIT">
          <a:extLst>
            <a:ext uri="{FF2B5EF4-FFF2-40B4-BE49-F238E27FC236}">
              <a16:creationId xmlns:a16="http://schemas.microsoft.com/office/drawing/2014/main" id="{F13937FA-D1CF-289E-F449-1A3074472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7150" y="28575"/>
          <a:ext cx="116205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SPS_Team\Fashion%20Institute%20of%20Technology-FIT\Life%20&amp;%20Disability\2027\Data%20And%20All%20Communications\Original%20Data\2026%20Manual%20RFP%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First"/>
      <sheetName val="General Info"/>
      <sheetName val="Basic Life Plan Provisions"/>
      <sheetName val="Basic Life Financials"/>
      <sheetName val="Voluntary Life Plan Provisions"/>
      <sheetName val="Voluntary Life Financials"/>
      <sheetName val="STD Plan Provisions"/>
      <sheetName val="STD &amp; Leave Financials"/>
      <sheetName val="LTD Plan Provisions"/>
      <sheetName val="LTD Financials"/>
      <sheetName val="Questionnaire"/>
      <sheetName val="Final Summary Grand Total"/>
    </sheetNames>
    <sheetDataSet>
      <sheetData sheetId="0">
        <row r="8">
          <cell r="C8" t="str">
            <v>Fashion Institute of Technology (FIT)</v>
          </cell>
        </row>
      </sheetData>
      <sheetData sheetId="1">
        <row r="17">
          <cell r="C17">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purchasingbids@fitnyc.edu"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7970A-2BA3-4B40-91C7-21F9CB86CC24}">
  <sheetPr>
    <pageSetUpPr fitToPage="1"/>
  </sheetPr>
  <dimension ref="A9:K17"/>
  <sheetViews>
    <sheetView tabSelected="1" workbookViewId="0">
      <selection activeCell="K22" sqref="K22"/>
    </sheetView>
  </sheetViews>
  <sheetFormatPr defaultRowHeight="12.75"/>
  <cols>
    <col min="6" max="6" width="9.42578125" bestFit="1" customWidth="1"/>
    <col min="9" max="9" width="13.42578125" customWidth="1"/>
  </cols>
  <sheetData>
    <row r="9" spans="1:11" ht="15.75">
      <c r="F9" s="355" t="s">
        <v>306</v>
      </c>
      <c r="G9" s="355"/>
      <c r="H9" s="355"/>
      <c r="I9" s="355"/>
    </row>
    <row r="10" spans="1:11">
      <c r="F10" s="11"/>
      <c r="G10" s="11"/>
      <c r="H10" s="11"/>
      <c r="I10" s="11"/>
    </row>
    <row r="11" spans="1:11" ht="15.75">
      <c r="F11" s="355" t="s">
        <v>356</v>
      </c>
      <c r="G11" s="355"/>
      <c r="H11" s="355"/>
      <c r="I11" s="355"/>
    </row>
    <row r="12" spans="1:11" ht="15.75">
      <c r="F12" s="30"/>
      <c r="G12" s="30"/>
      <c r="H12" s="30"/>
      <c r="I12" s="30"/>
    </row>
    <row r="13" spans="1:11" ht="15.75">
      <c r="A13" s="483"/>
      <c r="B13" s="483"/>
      <c r="C13" s="483"/>
      <c r="D13" s="483"/>
      <c r="E13" s="484" t="s">
        <v>1033</v>
      </c>
      <c r="F13" s="484"/>
      <c r="G13" s="484"/>
      <c r="H13" s="484"/>
      <c r="I13" s="484"/>
      <c r="J13" s="484"/>
      <c r="K13" s="483"/>
    </row>
    <row r="14" spans="1:11" ht="15.75">
      <c r="E14" s="35" t="s">
        <v>1034</v>
      </c>
      <c r="F14" s="30"/>
      <c r="G14" s="30"/>
      <c r="H14" s="30"/>
      <c r="I14" s="30"/>
    </row>
    <row r="15" spans="1:11" ht="15.75">
      <c r="F15" s="355" t="s">
        <v>821</v>
      </c>
      <c r="G15" s="355"/>
      <c r="H15" s="355"/>
      <c r="I15" s="355"/>
    </row>
    <row r="16" spans="1:11" ht="15.75">
      <c r="F16" s="30"/>
      <c r="G16" s="30"/>
      <c r="H16" s="30"/>
      <c r="I16" s="30"/>
    </row>
    <row r="17" spans="6:9" ht="15.75">
      <c r="F17" s="356">
        <v>46323</v>
      </c>
      <c r="G17" s="356"/>
      <c r="H17" s="356"/>
      <c r="I17" s="356"/>
    </row>
  </sheetData>
  <mergeCells count="4">
    <mergeCell ref="F9:I9"/>
    <mergeCell ref="F11:I11"/>
    <mergeCell ref="F15:I15"/>
    <mergeCell ref="F17:I17"/>
  </mergeCells>
  <pageMargins left="0.7" right="0.7" top="0.65" bottom="0.75" header="0.3" footer="0.3"/>
  <pageSetup fitToHeight="0" orientation="landscape" r:id="rId1"/>
  <headerFooter>
    <oddFooter>&amp;CRFP: Life, AD&amp;&amp;D and LTD Insurance&amp;R&amp;D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764B-2787-4113-8967-076F0C3BEA1F}">
  <sheetPr>
    <pageSetUpPr fitToPage="1"/>
  </sheetPr>
  <dimension ref="A1:L36"/>
  <sheetViews>
    <sheetView topLeftCell="A3" zoomScaleNormal="100" workbookViewId="0">
      <selection activeCell="A3" sqref="A3:I3"/>
    </sheetView>
  </sheetViews>
  <sheetFormatPr defaultRowHeight="12.75"/>
  <cols>
    <col min="3" max="3" width="52.42578125" customWidth="1"/>
  </cols>
  <sheetData>
    <row r="1" spans="1:12" ht="15.75">
      <c r="A1" s="355" t="str">
        <f>'Cover Page'!F9</f>
        <v>Fashion Institute of Technology (FIT)</v>
      </c>
      <c r="B1" s="355"/>
      <c r="C1" s="355"/>
      <c r="D1" s="355"/>
      <c r="E1" s="355"/>
      <c r="F1" s="355"/>
      <c r="G1" s="355"/>
      <c r="H1" s="355"/>
      <c r="I1" s="355"/>
    </row>
    <row r="2" spans="1:12" ht="15.75">
      <c r="A2" s="355" t="str">
        <f>'Cover Page'!F11</f>
        <v>Request for Proposal</v>
      </c>
      <c r="B2" s="355"/>
      <c r="C2" s="355"/>
      <c r="D2" s="355"/>
      <c r="E2" s="355"/>
      <c r="F2" s="355"/>
      <c r="G2" s="355"/>
      <c r="H2" s="355"/>
      <c r="I2" s="355"/>
    </row>
    <row r="3" spans="1:12" ht="33.75" customHeight="1">
      <c r="A3" s="358" t="str">
        <f>'Cover Page'!E13</f>
        <v>Basic Life and Accidental Death and Dismemberment (AD&amp;D),</v>
      </c>
      <c r="B3" s="358"/>
      <c r="C3" s="358"/>
      <c r="D3" s="358"/>
      <c r="E3" s="358"/>
      <c r="F3" s="358"/>
      <c r="G3" s="358"/>
      <c r="H3" s="358"/>
      <c r="I3" s="358"/>
    </row>
    <row r="4" spans="1:12">
      <c r="A4" s="10"/>
      <c r="B4" s="10"/>
      <c r="C4" s="10"/>
      <c r="D4" s="10"/>
      <c r="E4" s="10"/>
      <c r="F4" s="10"/>
      <c r="G4" s="10"/>
      <c r="H4" s="10"/>
      <c r="I4" s="10"/>
    </row>
    <row r="5" spans="1:12" ht="15.75">
      <c r="A5" s="355" t="s">
        <v>357</v>
      </c>
      <c r="B5" s="355"/>
      <c r="C5" s="355"/>
      <c r="D5" s="355"/>
      <c r="E5" s="355"/>
      <c r="F5" s="355"/>
      <c r="G5" s="355"/>
      <c r="H5" s="355"/>
      <c r="I5" s="35"/>
      <c r="J5" s="35"/>
      <c r="K5" s="35"/>
      <c r="L5" s="35"/>
    </row>
    <row r="6" spans="1:12">
      <c r="A6" s="29"/>
      <c r="B6" s="28"/>
      <c r="C6" s="28"/>
      <c r="D6" s="28"/>
      <c r="E6" s="28"/>
      <c r="F6" s="28"/>
      <c r="G6" s="28"/>
      <c r="H6" s="28"/>
      <c r="I6" s="28"/>
      <c r="J6" s="28"/>
      <c r="K6" s="28"/>
      <c r="L6" s="28"/>
    </row>
    <row r="7" spans="1:12" ht="13.7" customHeight="1">
      <c r="A7" s="29"/>
      <c r="B7" s="28"/>
      <c r="C7" s="28"/>
      <c r="D7" s="38"/>
      <c r="E7" s="28"/>
      <c r="F7" s="28"/>
      <c r="G7" s="28"/>
      <c r="H7" s="28"/>
      <c r="I7" s="28"/>
      <c r="J7" s="28"/>
      <c r="K7" s="28"/>
      <c r="L7" s="28"/>
    </row>
    <row r="8" spans="1:12" ht="13.7" customHeight="1">
      <c r="A8" s="357" t="s">
        <v>383</v>
      </c>
      <c r="B8" s="357"/>
      <c r="C8" s="357"/>
      <c r="E8" s="28"/>
      <c r="F8" s="28"/>
      <c r="G8" s="28"/>
      <c r="H8" s="37">
        <v>1</v>
      </c>
      <c r="I8" s="28"/>
      <c r="J8" s="28"/>
      <c r="K8" s="28"/>
      <c r="L8" s="28"/>
    </row>
    <row r="9" spans="1:12" ht="13.7" customHeight="1">
      <c r="A9" s="29"/>
      <c r="B9" s="28"/>
      <c r="C9" s="28"/>
      <c r="E9" s="28"/>
      <c r="F9" s="28"/>
      <c r="G9" s="28"/>
      <c r="H9" s="37"/>
      <c r="I9" s="28"/>
      <c r="J9" s="28"/>
      <c r="K9" s="28"/>
      <c r="L9" s="28"/>
    </row>
    <row r="10" spans="1:12" ht="13.7" customHeight="1">
      <c r="A10" s="357" t="s">
        <v>361</v>
      </c>
      <c r="B10" s="357"/>
      <c r="C10" s="357"/>
      <c r="E10" s="28"/>
      <c r="F10" s="28"/>
      <c r="G10" s="28"/>
      <c r="H10" s="37">
        <v>2</v>
      </c>
      <c r="I10" s="28"/>
      <c r="J10" s="28"/>
      <c r="K10" s="28"/>
      <c r="L10" s="28"/>
    </row>
    <row r="11" spans="1:12" ht="13.7" customHeight="1">
      <c r="A11" s="29"/>
      <c r="B11" s="28"/>
      <c r="C11" s="28"/>
      <c r="E11" s="28"/>
      <c r="F11" s="28"/>
      <c r="G11" s="28"/>
      <c r="H11" s="37"/>
      <c r="I11" s="28"/>
      <c r="J11" s="28"/>
      <c r="K11" s="28"/>
      <c r="L11" s="28"/>
    </row>
    <row r="12" spans="1:12" ht="13.7" customHeight="1">
      <c r="A12" s="357" t="s">
        <v>396</v>
      </c>
      <c r="B12" s="357"/>
      <c r="C12" s="357"/>
      <c r="E12" s="28"/>
      <c r="F12" s="28"/>
      <c r="G12" s="28"/>
      <c r="H12" s="37">
        <v>3</v>
      </c>
      <c r="I12" s="28"/>
      <c r="J12" s="28"/>
      <c r="K12" s="28"/>
      <c r="L12" s="28"/>
    </row>
    <row r="13" spans="1:12" ht="13.7" customHeight="1">
      <c r="A13" s="29"/>
      <c r="B13" s="28"/>
      <c r="C13" s="28"/>
      <c r="E13" s="28"/>
      <c r="F13" s="28"/>
      <c r="G13" s="28"/>
      <c r="H13" s="37"/>
      <c r="I13" s="28"/>
      <c r="J13" s="28"/>
      <c r="K13" s="28"/>
      <c r="L13" s="28"/>
    </row>
    <row r="14" spans="1:12" ht="13.7" customHeight="1">
      <c r="A14" s="357" t="s">
        <v>397</v>
      </c>
      <c r="B14" s="357"/>
      <c r="C14" s="357"/>
      <c r="E14" s="28"/>
      <c r="F14" s="28"/>
      <c r="G14" s="28"/>
      <c r="H14" s="37">
        <v>4</v>
      </c>
      <c r="I14" s="28"/>
      <c r="J14" s="28"/>
      <c r="K14" s="28"/>
      <c r="L14" s="28"/>
    </row>
    <row r="15" spans="1:12" ht="13.7" customHeight="1">
      <c r="A15" s="29"/>
      <c r="B15" s="28"/>
      <c r="C15" s="28"/>
      <c r="E15" s="28"/>
      <c r="F15" s="28"/>
      <c r="G15" s="28"/>
      <c r="H15" s="33"/>
      <c r="I15" s="28"/>
      <c r="J15" s="28"/>
      <c r="K15" s="28"/>
      <c r="L15" s="28"/>
    </row>
    <row r="16" spans="1:12" ht="13.7" customHeight="1">
      <c r="A16" s="357" t="s">
        <v>384</v>
      </c>
      <c r="B16" s="357"/>
      <c r="C16" s="357"/>
      <c r="H16" s="31">
        <v>5</v>
      </c>
    </row>
    <row r="17" spans="1:8" ht="13.7" customHeight="1">
      <c r="A17" s="31"/>
      <c r="B17" s="31"/>
      <c r="C17" s="31"/>
      <c r="H17" s="31"/>
    </row>
    <row r="18" spans="1:8" ht="13.7" customHeight="1">
      <c r="A18" s="357" t="s">
        <v>358</v>
      </c>
      <c r="B18" s="357"/>
      <c r="C18" s="357"/>
      <c r="H18" s="31">
        <v>6</v>
      </c>
    </row>
    <row r="19" spans="1:8" ht="13.7" customHeight="1">
      <c r="A19" s="31"/>
      <c r="B19" s="31"/>
      <c r="C19" s="31"/>
      <c r="H19" s="31"/>
    </row>
    <row r="20" spans="1:8" ht="13.7" customHeight="1">
      <c r="A20" s="357" t="s">
        <v>811</v>
      </c>
      <c r="B20" s="357"/>
      <c r="C20" s="357"/>
      <c r="H20" s="31">
        <v>7</v>
      </c>
    </row>
    <row r="21" spans="1:8" ht="13.7" customHeight="1">
      <c r="A21" s="31"/>
      <c r="B21" s="31"/>
      <c r="C21" s="31"/>
      <c r="H21" s="31"/>
    </row>
    <row r="22" spans="1:8" ht="13.7" customHeight="1">
      <c r="A22" s="357" t="s">
        <v>812</v>
      </c>
      <c r="B22" s="357"/>
      <c r="C22" s="357"/>
      <c r="H22" s="31">
        <v>8</v>
      </c>
    </row>
    <row r="23" spans="1:8" ht="13.7" customHeight="1">
      <c r="A23" s="31"/>
      <c r="B23" s="31"/>
      <c r="C23" s="31"/>
      <c r="H23" s="31"/>
    </row>
    <row r="24" spans="1:8" ht="14.25">
      <c r="A24" s="357" t="s">
        <v>807</v>
      </c>
      <c r="B24" s="357"/>
      <c r="C24" s="357"/>
      <c r="H24" s="31">
        <v>9</v>
      </c>
    </row>
    <row r="26" spans="1:8" ht="14.25">
      <c r="A26" s="357" t="s">
        <v>808</v>
      </c>
      <c r="B26" s="357"/>
      <c r="C26" s="357"/>
      <c r="H26">
        <v>10</v>
      </c>
    </row>
    <row r="28" spans="1:8" ht="14.25">
      <c r="A28" s="357" t="s">
        <v>809</v>
      </c>
      <c r="B28" s="357"/>
      <c r="C28" s="357"/>
      <c r="H28">
        <v>11</v>
      </c>
    </row>
    <row r="30" spans="1:8" ht="14.25">
      <c r="A30" s="357" t="s">
        <v>810</v>
      </c>
      <c r="B30" s="357"/>
      <c r="C30" s="357"/>
      <c r="H30">
        <v>12</v>
      </c>
    </row>
    <row r="32" spans="1:8" ht="14.25">
      <c r="A32" s="357" t="s">
        <v>813</v>
      </c>
      <c r="B32" s="357"/>
      <c r="C32" s="357"/>
      <c r="H32">
        <v>13</v>
      </c>
    </row>
    <row r="34" spans="1:8" ht="14.25">
      <c r="A34" s="357" t="s">
        <v>814</v>
      </c>
      <c r="B34" s="357"/>
      <c r="C34" s="357"/>
      <c r="H34">
        <v>14</v>
      </c>
    </row>
    <row r="36" spans="1:8">
      <c r="H36">
        <v>15</v>
      </c>
    </row>
  </sheetData>
  <mergeCells count="18">
    <mergeCell ref="A1:I1"/>
    <mergeCell ref="A2:I2"/>
    <mergeCell ref="A3:I3"/>
    <mergeCell ref="A26:C26"/>
    <mergeCell ref="A24:C24"/>
    <mergeCell ref="A8:C8"/>
    <mergeCell ref="A10:C10"/>
    <mergeCell ref="A12:C12"/>
    <mergeCell ref="A14:C14"/>
    <mergeCell ref="A16:C16"/>
    <mergeCell ref="A18:C18"/>
    <mergeCell ref="A20:C20"/>
    <mergeCell ref="A22:C22"/>
    <mergeCell ref="A30:C30"/>
    <mergeCell ref="A32:C32"/>
    <mergeCell ref="A34:C34"/>
    <mergeCell ref="A28:C28"/>
    <mergeCell ref="A5:H5"/>
  </mergeCells>
  <pageMargins left="0.7" right="0.7" top="0.65" bottom="0.75" header="0.3" footer="0.3"/>
  <pageSetup scale="97" fitToHeight="0" orientation="landscape" r:id="rId1"/>
  <headerFooter>
    <oddFooter>&amp;CRFP: Life, AD&amp;&amp;D and LTD Insurance&amp;R&amp;D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AC872-6896-45EC-8986-2FE86A8437C5}">
  <sheetPr>
    <pageSetUpPr fitToPage="1"/>
  </sheetPr>
  <dimension ref="A1:M23"/>
  <sheetViews>
    <sheetView workbookViewId="0">
      <selection activeCell="M29" sqref="M29"/>
    </sheetView>
  </sheetViews>
  <sheetFormatPr defaultRowHeight="12.75"/>
  <sheetData>
    <row r="1" spans="1:13" ht="15.75">
      <c r="A1" s="355" t="s">
        <v>359</v>
      </c>
      <c r="B1" s="355"/>
      <c r="C1" s="355"/>
      <c r="D1" s="355"/>
      <c r="E1" s="355"/>
      <c r="F1" s="355"/>
      <c r="G1" s="355"/>
      <c r="H1" s="355"/>
      <c r="I1" s="355"/>
      <c r="J1" s="355"/>
      <c r="K1" s="355"/>
      <c r="L1" s="355"/>
      <c r="M1" s="355"/>
    </row>
    <row r="3" spans="1:13" ht="15.75">
      <c r="A3" s="355" t="str">
        <f>'Cover Page'!F9</f>
        <v>Fashion Institute of Technology (FIT)</v>
      </c>
      <c r="B3" s="355"/>
      <c r="C3" s="355"/>
      <c r="D3" s="355"/>
      <c r="E3" s="355"/>
      <c r="F3" s="355"/>
      <c r="G3" s="355"/>
      <c r="H3" s="355"/>
      <c r="I3" s="355"/>
      <c r="J3" s="355"/>
      <c r="K3" s="355"/>
      <c r="L3" s="355"/>
      <c r="M3" s="355"/>
    </row>
    <row r="4" spans="1:13" ht="15.75">
      <c r="A4" s="355" t="str">
        <f>'Cover Page'!F11</f>
        <v>Request for Proposal</v>
      </c>
      <c r="B4" s="355"/>
      <c r="C4" s="355"/>
      <c r="D4" s="355"/>
      <c r="E4" s="355"/>
      <c r="F4" s="355"/>
      <c r="G4" s="355"/>
      <c r="H4" s="355"/>
      <c r="I4" s="355"/>
      <c r="J4" s="355"/>
      <c r="K4" s="355"/>
      <c r="L4" s="355"/>
      <c r="M4" s="355"/>
    </row>
    <row r="5" spans="1:13" ht="34.5" customHeight="1">
      <c r="A5" s="358" t="str">
        <f>'Cover Page'!E13</f>
        <v>Basic Life and Accidental Death and Dismemberment (AD&amp;D),</v>
      </c>
      <c r="B5" s="358"/>
      <c r="C5" s="358"/>
      <c r="D5" s="358"/>
      <c r="E5" s="358"/>
      <c r="F5" s="358"/>
      <c r="G5" s="358"/>
      <c r="H5" s="358"/>
      <c r="I5" s="358"/>
      <c r="J5" s="358"/>
      <c r="K5" s="358"/>
      <c r="L5" s="358"/>
      <c r="M5" s="358"/>
    </row>
    <row r="6" spans="1:13" ht="15.75">
      <c r="A6" s="35"/>
      <c r="B6" s="35"/>
      <c r="C6" s="35"/>
      <c r="D6" s="35"/>
      <c r="E6" s="35"/>
      <c r="F6" s="35"/>
      <c r="G6" s="35"/>
      <c r="H6" s="35"/>
      <c r="I6" s="35"/>
      <c r="J6" s="35"/>
      <c r="K6" s="35"/>
      <c r="L6" s="35"/>
      <c r="M6" s="35"/>
    </row>
    <row r="7" spans="1:13" ht="15.75">
      <c r="A7" s="355" t="str">
        <f>'Cover Page'!F15</f>
        <v>RFP #: C1757</v>
      </c>
      <c r="B7" s="355"/>
      <c r="C7" s="355"/>
      <c r="D7" s="355"/>
      <c r="E7" s="355"/>
      <c r="F7" s="355"/>
      <c r="G7" s="355"/>
      <c r="H7" s="355"/>
      <c r="I7" s="355"/>
      <c r="J7" s="355"/>
      <c r="K7" s="355"/>
      <c r="L7" s="355"/>
      <c r="M7" s="355"/>
    </row>
    <row r="8" spans="1:13">
      <c r="A8" s="29"/>
      <c r="B8" s="28"/>
      <c r="C8" s="28"/>
      <c r="D8" s="28"/>
      <c r="E8" s="28"/>
      <c r="F8" s="28"/>
      <c r="G8" s="28"/>
      <c r="H8" s="28"/>
      <c r="I8" s="28"/>
      <c r="J8" s="28"/>
      <c r="K8" s="28"/>
      <c r="L8" s="28"/>
    </row>
    <row r="9" spans="1:13" ht="13.7" customHeight="1">
      <c r="A9" s="361" t="s">
        <v>1012</v>
      </c>
      <c r="B9" s="363"/>
      <c r="C9" s="363"/>
      <c r="D9" s="363"/>
      <c r="E9" s="363"/>
      <c r="F9" s="363"/>
      <c r="G9" s="363"/>
      <c r="H9" s="363"/>
      <c r="I9" s="363"/>
      <c r="J9" s="363"/>
      <c r="K9" s="363"/>
      <c r="L9" s="363"/>
      <c r="M9" s="363"/>
    </row>
    <row r="10" spans="1:13">
      <c r="A10" s="363"/>
      <c r="B10" s="363"/>
      <c r="C10" s="363"/>
      <c r="D10" s="363"/>
      <c r="E10" s="363"/>
      <c r="F10" s="363"/>
      <c r="G10" s="363"/>
      <c r="H10" s="363"/>
      <c r="I10" s="363"/>
      <c r="J10" s="363"/>
      <c r="K10" s="363"/>
      <c r="L10" s="363"/>
      <c r="M10" s="363"/>
    </row>
    <row r="11" spans="1:13" ht="15" customHeight="1">
      <c r="A11" s="363"/>
      <c r="B11" s="363"/>
      <c r="C11" s="363"/>
      <c r="D11" s="363"/>
      <c r="E11" s="363"/>
      <c r="F11" s="363"/>
      <c r="G11" s="363"/>
      <c r="H11" s="363"/>
      <c r="I11" s="363"/>
      <c r="J11" s="363"/>
      <c r="K11" s="363"/>
      <c r="L11" s="363"/>
      <c r="M11" s="363"/>
    </row>
    <row r="12" spans="1:13">
      <c r="A12" s="28"/>
      <c r="B12" s="28"/>
      <c r="C12" s="28"/>
      <c r="D12" s="28"/>
      <c r="E12" s="28"/>
      <c r="F12" s="28"/>
      <c r="G12" s="28"/>
      <c r="H12" s="28"/>
      <c r="I12" s="28"/>
      <c r="J12" s="28"/>
      <c r="K12" s="28"/>
      <c r="L12" s="28"/>
      <c r="M12" s="28"/>
    </row>
    <row r="13" spans="1:13" ht="18.75" customHeight="1">
      <c r="A13" s="361" t="s">
        <v>1013</v>
      </c>
      <c r="B13" s="363"/>
      <c r="C13" s="363"/>
      <c r="D13" s="363"/>
      <c r="E13" s="363"/>
      <c r="F13" s="363"/>
      <c r="G13" s="363"/>
      <c r="H13" s="363"/>
      <c r="I13" s="363"/>
      <c r="J13" s="363"/>
      <c r="K13" s="363"/>
      <c r="L13" s="363"/>
      <c r="M13" s="363"/>
    </row>
    <row r="14" spans="1:13" ht="19.899999999999999" customHeight="1">
      <c r="A14" s="363"/>
      <c r="B14" s="363"/>
      <c r="C14" s="363"/>
      <c r="D14" s="363"/>
      <c r="E14" s="363"/>
      <c r="F14" s="363"/>
      <c r="G14" s="363"/>
      <c r="H14" s="363"/>
      <c r="I14" s="363"/>
      <c r="J14" s="363"/>
      <c r="K14" s="363"/>
      <c r="L14" s="363"/>
      <c r="M14" s="363"/>
    </row>
    <row r="16" spans="1:13" s="353" customFormat="1" ht="13.7" customHeight="1">
      <c r="A16" s="361" t="s">
        <v>1014</v>
      </c>
      <c r="B16" s="361"/>
      <c r="C16" s="361"/>
      <c r="D16" s="361"/>
      <c r="E16" s="361"/>
      <c r="F16" s="361"/>
      <c r="G16" s="361"/>
      <c r="H16" s="361"/>
      <c r="I16" s="361"/>
      <c r="J16" s="361"/>
      <c r="K16" s="361"/>
      <c r="L16" s="361"/>
      <c r="M16" s="361"/>
    </row>
    <row r="17" spans="1:13" s="353" customFormat="1"/>
    <row r="18" spans="1:13" s="353" customFormat="1" ht="26.25" customHeight="1">
      <c r="A18" s="361" t="s">
        <v>1015</v>
      </c>
      <c r="B18" s="361"/>
      <c r="C18" s="361"/>
      <c r="D18" s="361"/>
      <c r="E18" s="361"/>
      <c r="F18" s="361"/>
      <c r="G18" s="361"/>
      <c r="H18" s="361"/>
      <c r="I18" s="361"/>
      <c r="J18" s="361"/>
      <c r="K18" s="361"/>
      <c r="L18" s="361"/>
      <c r="M18" s="361"/>
    </row>
    <row r="20" spans="1:13">
      <c r="A20" s="362" t="s">
        <v>1036</v>
      </c>
      <c r="B20" s="362"/>
      <c r="C20" s="362"/>
      <c r="D20" s="362"/>
      <c r="E20" s="362"/>
      <c r="F20" s="362"/>
      <c r="G20" s="362"/>
      <c r="H20" s="362"/>
      <c r="I20" s="362"/>
      <c r="J20" s="362"/>
      <c r="K20" s="362"/>
      <c r="L20" s="362"/>
      <c r="M20" s="362"/>
    </row>
    <row r="23" spans="1:13" s="28" customFormat="1">
      <c r="A23" s="359" t="s">
        <v>360</v>
      </c>
      <c r="B23" s="360"/>
      <c r="C23" s="360"/>
      <c r="D23" s="360"/>
      <c r="E23" s="360"/>
      <c r="F23" s="360"/>
      <c r="G23" s="360"/>
      <c r="H23" s="360"/>
      <c r="I23" s="360"/>
      <c r="J23" s="360"/>
      <c r="K23" s="360"/>
      <c r="L23" s="360"/>
      <c r="M23" s="360"/>
    </row>
  </sheetData>
  <mergeCells count="11">
    <mergeCell ref="A1:M1"/>
    <mergeCell ref="A3:M3"/>
    <mergeCell ref="A23:M23"/>
    <mergeCell ref="A16:M16"/>
    <mergeCell ref="A20:M20"/>
    <mergeCell ref="A5:M5"/>
    <mergeCell ref="A13:M14"/>
    <mergeCell ref="A9:M11"/>
    <mergeCell ref="A18:M18"/>
    <mergeCell ref="A4:M4"/>
    <mergeCell ref="A7:M7"/>
  </mergeCells>
  <pageMargins left="0.7" right="0.7" top="0.65" bottom="0.75" header="0.3" footer="0.3"/>
  <pageSetup fitToHeight="0" orientation="landscape" r:id="rId1"/>
  <headerFooter>
    <oddFooter>&amp;LPage &amp;P-2 of &amp;N-2
&amp;CRFP: Life, AD&amp;&amp;D and LTD Insurance&amp;R&amp;D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2CEA-34E6-44E3-9EBA-6A689D8EF2F2}">
  <sheetPr>
    <pageSetUpPr fitToPage="1"/>
  </sheetPr>
  <dimension ref="A1:L28"/>
  <sheetViews>
    <sheetView topLeftCell="A3" workbookViewId="0">
      <selection activeCell="H19" sqref="H19"/>
    </sheetView>
  </sheetViews>
  <sheetFormatPr defaultRowHeight="12.75"/>
  <cols>
    <col min="5" max="7" width="17.42578125" customWidth="1"/>
    <col min="8" max="8" width="12.140625" customWidth="1"/>
    <col min="9" max="9" width="15.85546875" customWidth="1"/>
    <col min="10" max="10" width="16.28515625" customWidth="1"/>
    <col min="12" max="12" width="9.42578125" bestFit="1" customWidth="1"/>
  </cols>
  <sheetData>
    <row r="1" spans="1:10" ht="15.75">
      <c r="A1" s="355" t="str">
        <f>'Notice to Firms'!A3:M3</f>
        <v>Fashion Institute of Technology (FIT)</v>
      </c>
      <c r="B1" s="355"/>
      <c r="C1" s="355"/>
      <c r="D1" s="355"/>
      <c r="E1" s="355"/>
      <c r="F1" s="355"/>
      <c r="G1" s="355"/>
      <c r="H1" s="355"/>
      <c r="I1" s="355"/>
      <c r="J1" s="355"/>
    </row>
    <row r="2" spans="1:10" ht="15.75">
      <c r="A2" s="355" t="str">
        <f>'Notice to Firms'!A4:M4</f>
        <v>Request for Proposal</v>
      </c>
      <c r="B2" s="355"/>
      <c r="C2" s="355"/>
      <c r="D2" s="355"/>
      <c r="E2" s="355"/>
      <c r="F2" s="355"/>
      <c r="G2" s="355"/>
      <c r="H2" s="355"/>
      <c r="I2" s="355"/>
      <c r="J2" s="355"/>
    </row>
    <row r="3" spans="1:10" ht="34.5" customHeight="1">
      <c r="A3" s="358" t="str">
        <f>'Notice to Firms'!A5:M5</f>
        <v>Basic Life and Accidental Death and Dismemberment (AD&amp;D),</v>
      </c>
      <c r="B3" s="358"/>
      <c r="C3" s="358"/>
      <c r="D3" s="358"/>
      <c r="E3" s="358"/>
      <c r="F3" s="358"/>
      <c r="G3" s="358"/>
      <c r="H3" s="358"/>
      <c r="I3" s="358"/>
      <c r="J3" s="358"/>
    </row>
    <row r="4" spans="1:10" ht="15.75">
      <c r="A4" s="355" t="str">
        <f>'Cover Page'!F15</f>
        <v>RFP #: C1757</v>
      </c>
      <c r="B4" s="355"/>
      <c r="C4" s="355"/>
      <c r="D4" s="355"/>
      <c r="E4" s="355"/>
      <c r="F4" s="355"/>
      <c r="G4" s="355"/>
      <c r="H4" s="355"/>
      <c r="I4" s="355"/>
      <c r="J4" s="355"/>
    </row>
    <row r="5" spans="1:10" ht="15.75">
      <c r="A5" s="35"/>
      <c r="B5" s="35"/>
      <c r="C5" s="35"/>
      <c r="D5" s="35"/>
      <c r="E5" s="35"/>
      <c r="F5" s="35"/>
      <c r="G5" s="35"/>
      <c r="H5" s="35"/>
    </row>
    <row r="6" spans="1:10" ht="15.75">
      <c r="A6" s="355" t="s">
        <v>361</v>
      </c>
      <c r="B6" s="355"/>
      <c r="C6" s="355"/>
      <c r="D6" s="355"/>
      <c r="E6" s="355"/>
      <c r="F6" s="355"/>
      <c r="G6" s="355"/>
      <c r="H6" s="355"/>
      <c r="I6" s="355"/>
      <c r="J6" s="355"/>
    </row>
    <row r="11" spans="1:10" ht="14.25">
      <c r="A11" s="147" t="s">
        <v>2</v>
      </c>
      <c r="B11" s="31"/>
      <c r="C11" s="31"/>
      <c r="D11" s="31"/>
      <c r="E11" s="31"/>
      <c r="F11" s="31"/>
      <c r="G11" s="31"/>
      <c r="H11" s="148"/>
      <c r="I11" s="364">
        <v>46323</v>
      </c>
      <c r="J11" s="364"/>
    </row>
    <row r="12" spans="1:10" ht="14.25">
      <c r="A12" s="147"/>
      <c r="B12" s="31"/>
      <c r="C12" s="31"/>
      <c r="D12" s="31"/>
      <c r="E12" s="31"/>
      <c r="F12" s="31"/>
      <c r="G12" s="31"/>
      <c r="H12" s="148"/>
      <c r="I12" s="155"/>
      <c r="J12" s="155"/>
    </row>
    <row r="13" spans="1:10" ht="14.25">
      <c r="A13" s="147" t="s">
        <v>3</v>
      </c>
      <c r="B13" s="31"/>
      <c r="C13" s="31"/>
      <c r="D13" s="31"/>
      <c r="E13" s="31"/>
      <c r="F13" s="31"/>
      <c r="G13" s="31"/>
      <c r="H13" s="152">
        <v>0.625</v>
      </c>
      <c r="I13" s="364">
        <v>46338</v>
      </c>
      <c r="J13" s="364"/>
    </row>
    <row r="14" spans="1:10" ht="14.25">
      <c r="A14" s="147"/>
      <c r="B14" s="31"/>
      <c r="C14" s="31"/>
      <c r="D14" s="31"/>
      <c r="E14" s="31"/>
      <c r="F14" s="31"/>
      <c r="G14" s="31"/>
      <c r="H14" s="148"/>
      <c r="I14" s="155"/>
      <c r="J14" s="155"/>
    </row>
    <row r="15" spans="1:10" ht="14.25">
      <c r="A15" s="147" t="s">
        <v>53</v>
      </c>
      <c r="B15" s="31"/>
      <c r="C15" s="31"/>
      <c r="D15" s="31"/>
      <c r="E15" s="31"/>
      <c r="F15" s="31"/>
      <c r="G15" s="31"/>
      <c r="H15" s="152" t="s">
        <v>1035</v>
      </c>
      <c r="I15" s="364">
        <v>46357</v>
      </c>
      <c r="J15" s="364"/>
    </row>
    <row r="16" spans="1:10" ht="14.25">
      <c r="A16" s="147"/>
      <c r="B16" s="31"/>
      <c r="C16" s="31"/>
      <c r="D16" s="31"/>
      <c r="E16" s="31"/>
      <c r="F16" s="31"/>
      <c r="G16" s="31"/>
      <c r="H16" s="148"/>
      <c r="I16" s="156"/>
      <c r="J16" s="156"/>
    </row>
    <row r="17" spans="1:12" ht="14.25">
      <c r="A17" s="147" t="s">
        <v>453</v>
      </c>
      <c r="B17" s="31"/>
      <c r="C17" s="31"/>
      <c r="D17" s="31"/>
      <c r="E17" s="31"/>
      <c r="F17" s="31"/>
      <c r="G17" s="31"/>
      <c r="H17" s="148"/>
      <c r="I17" s="364" t="s">
        <v>1022</v>
      </c>
      <c r="J17" s="364"/>
      <c r="L17" s="140"/>
    </row>
    <row r="18" spans="1:12" ht="14.25">
      <c r="A18" s="147"/>
      <c r="B18" s="31"/>
      <c r="C18" s="31"/>
      <c r="D18" s="31"/>
      <c r="E18" s="31"/>
      <c r="F18" s="31"/>
      <c r="G18" s="31"/>
      <c r="H18" s="148"/>
      <c r="I18" s="155"/>
      <c r="J18" s="155"/>
    </row>
    <row r="19" spans="1:12" ht="14.25">
      <c r="A19" s="147" t="s">
        <v>454</v>
      </c>
      <c r="B19" s="31"/>
      <c r="C19" s="31"/>
      <c r="D19" s="31"/>
      <c r="E19" s="31"/>
      <c r="F19" s="31"/>
      <c r="G19" s="31"/>
      <c r="H19" s="148"/>
      <c r="I19" s="364" t="s">
        <v>1023</v>
      </c>
      <c r="J19" s="364"/>
    </row>
    <row r="20" spans="1:12" ht="14.25">
      <c r="A20" s="147"/>
      <c r="B20" s="31"/>
      <c r="C20" s="31"/>
      <c r="D20" s="31"/>
      <c r="E20" s="31"/>
      <c r="F20" s="31"/>
      <c r="G20" s="31"/>
      <c r="H20" s="148"/>
      <c r="I20" s="155"/>
      <c r="J20" s="155"/>
    </row>
    <row r="21" spans="1:12" ht="14.25">
      <c r="A21" s="147" t="s">
        <v>455</v>
      </c>
      <c r="B21" s="31"/>
      <c r="C21" s="31"/>
      <c r="D21" s="31"/>
      <c r="E21" s="31"/>
      <c r="F21" s="31"/>
      <c r="G21" s="31"/>
      <c r="H21" s="31"/>
      <c r="I21" s="365" t="s">
        <v>1024</v>
      </c>
      <c r="J21" s="365"/>
    </row>
    <row r="22" spans="1:12" ht="14.25">
      <c r="A22" s="147"/>
      <c r="B22" s="31"/>
      <c r="C22" s="31"/>
      <c r="D22" s="31"/>
      <c r="E22" s="31"/>
      <c r="F22" s="31"/>
      <c r="G22" s="31"/>
      <c r="H22" s="31"/>
      <c r="I22" s="156"/>
      <c r="J22" s="156"/>
    </row>
    <row r="23" spans="1:12" ht="14.25">
      <c r="A23" s="147" t="s">
        <v>39</v>
      </c>
      <c r="B23" s="31"/>
      <c r="C23" s="31"/>
      <c r="D23" s="31"/>
      <c r="E23" s="31"/>
      <c r="F23" s="31"/>
      <c r="G23" s="31"/>
      <c r="H23" s="31"/>
      <c r="I23" s="365">
        <v>46508</v>
      </c>
      <c r="J23" s="365"/>
    </row>
    <row r="24" spans="1:12" ht="15">
      <c r="A24" s="2"/>
      <c r="B24" s="3"/>
      <c r="C24" s="3"/>
      <c r="D24" s="3"/>
      <c r="E24" s="36"/>
      <c r="F24" s="36"/>
      <c r="G24" s="36"/>
    </row>
    <row r="26" spans="1:12" ht="13.7" customHeight="1">
      <c r="A26" s="359" t="s">
        <v>1025</v>
      </c>
      <c r="B26" s="359"/>
      <c r="C26" s="359"/>
      <c r="D26" s="359"/>
      <c r="E26" s="359"/>
      <c r="F26" s="359"/>
      <c r="G26" s="359"/>
      <c r="H26" s="359"/>
      <c r="I26" s="359"/>
      <c r="J26" s="359"/>
    </row>
    <row r="27" spans="1:12">
      <c r="A27" s="359"/>
      <c r="B27" s="359"/>
      <c r="C27" s="359"/>
      <c r="D27" s="359"/>
      <c r="E27" s="359"/>
      <c r="F27" s="359"/>
      <c r="G27" s="359"/>
      <c r="H27" s="359"/>
      <c r="I27" s="359"/>
      <c r="J27" s="359"/>
    </row>
    <row r="28" spans="1:12">
      <c r="A28" s="359"/>
      <c r="B28" s="359"/>
      <c r="C28" s="359"/>
      <c r="D28" s="359"/>
      <c r="E28" s="359"/>
      <c r="F28" s="359"/>
      <c r="G28" s="359"/>
      <c r="H28" s="359"/>
      <c r="I28" s="359"/>
      <c r="J28" s="359"/>
    </row>
  </sheetData>
  <mergeCells count="13">
    <mergeCell ref="I17:J17"/>
    <mergeCell ref="I19:J19"/>
    <mergeCell ref="I21:J21"/>
    <mergeCell ref="I23:J23"/>
    <mergeCell ref="A26:J28"/>
    <mergeCell ref="I13:J13"/>
    <mergeCell ref="I15:J15"/>
    <mergeCell ref="A1:J1"/>
    <mergeCell ref="A3:J3"/>
    <mergeCell ref="A2:J2"/>
    <mergeCell ref="A4:J4"/>
    <mergeCell ref="A6:J6"/>
    <mergeCell ref="I11:J11"/>
  </mergeCells>
  <pageMargins left="0.7" right="0.7" top="0.65" bottom="0.75" header="0.3" footer="0.3"/>
  <pageSetup scale="94" fitToHeight="0" orientation="landscape" r:id="rId1"/>
  <headerFooter>
    <oddFooter>&amp;LPage &amp;P-2 of &amp;N-2
&amp;CRFP: Life, AD&amp;&amp;D and LTD Insurance&amp;R&amp;D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60AA-80D5-4936-89DA-6F5FD60BCF41}">
  <sheetPr>
    <pageSetUpPr fitToPage="1"/>
  </sheetPr>
  <dimension ref="A1:M112"/>
  <sheetViews>
    <sheetView topLeftCell="A101" zoomScaleNormal="100" workbookViewId="0">
      <selection activeCell="A61" sqref="A61:M61"/>
    </sheetView>
  </sheetViews>
  <sheetFormatPr defaultRowHeight="12.75"/>
  <cols>
    <col min="1" max="1" width="4.42578125" customWidth="1"/>
    <col min="2" max="5" width="9.85546875" customWidth="1"/>
    <col min="6" max="6" width="11.42578125" customWidth="1"/>
    <col min="7" max="13" width="9.85546875" customWidth="1"/>
  </cols>
  <sheetData>
    <row r="1" spans="1:13" ht="15.75">
      <c r="A1" s="355" t="str">
        <f>'Cover Page'!F9</f>
        <v>Fashion Institute of Technology (FIT)</v>
      </c>
      <c r="B1" s="355"/>
      <c r="C1" s="355"/>
      <c r="D1" s="355"/>
      <c r="E1" s="355"/>
      <c r="F1" s="355"/>
      <c r="G1" s="355"/>
      <c r="H1" s="355"/>
      <c r="I1" s="355"/>
      <c r="J1" s="355"/>
      <c r="K1" s="355"/>
      <c r="L1" s="355"/>
      <c r="M1" s="355"/>
    </row>
    <row r="2" spans="1:13" ht="15.75">
      <c r="A2" s="355" t="str">
        <f>'Cover Page'!F11</f>
        <v>Request for Proposal</v>
      </c>
      <c r="B2" s="355"/>
      <c r="C2" s="355"/>
      <c r="D2" s="355"/>
      <c r="E2" s="355"/>
      <c r="F2" s="355"/>
      <c r="G2" s="355"/>
      <c r="H2" s="355"/>
      <c r="I2" s="355"/>
      <c r="J2" s="355"/>
      <c r="K2" s="355"/>
      <c r="L2" s="355"/>
      <c r="M2" s="355"/>
    </row>
    <row r="3" spans="1:13" ht="33.75" customHeight="1">
      <c r="A3" s="358" t="str">
        <f>'Cover Page'!E13</f>
        <v>Basic Life and Accidental Death and Dismemberment (AD&amp;D),</v>
      </c>
      <c r="B3" s="358"/>
      <c r="C3" s="358"/>
      <c r="D3" s="358"/>
      <c r="E3" s="358"/>
      <c r="F3" s="358"/>
      <c r="G3" s="358"/>
      <c r="H3" s="358"/>
      <c r="I3" s="358"/>
      <c r="J3" s="358"/>
      <c r="K3" s="358"/>
      <c r="L3" s="358"/>
      <c r="M3" s="358"/>
    </row>
    <row r="4" spans="1:13" ht="15">
      <c r="A4" s="49"/>
      <c r="B4" s="49"/>
    </row>
    <row r="5" spans="1:13" ht="15">
      <c r="A5" s="366" t="s">
        <v>387</v>
      </c>
      <c r="B5" s="366"/>
      <c r="C5" s="366"/>
      <c r="D5" s="366"/>
      <c r="E5" s="366"/>
      <c r="F5" s="366"/>
      <c r="G5" s="366"/>
      <c r="H5" s="366"/>
      <c r="I5" s="366"/>
      <c r="J5" s="366"/>
      <c r="K5" s="366"/>
      <c r="L5" s="366"/>
      <c r="M5" s="366"/>
    </row>
    <row r="6" spans="1:13" ht="12.95" customHeight="1">
      <c r="A6" s="367" t="s">
        <v>447</v>
      </c>
      <c r="B6" s="367"/>
      <c r="C6" s="367"/>
      <c r="D6" s="367"/>
      <c r="E6" s="367"/>
      <c r="F6" s="367"/>
      <c r="G6" s="367"/>
      <c r="H6" s="367"/>
      <c r="I6" s="367"/>
      <c r="J6" s="367"/>
      <c r="K6" s="367"/>
      <c r="L6" s="367"/>
      <c r="M6" s="367"/>
    </row>
    <row r="7" spans="1:13">
      <c r="A7" s="367"/>
      <c r="B7" s="367"/>
      <c r="C7" s="367"/>
      <c r="D7" s="367"/>
      <c r="E7" s="367"/>
      <c r="F7" s="367"/>
      <c r="G7" s="367"/>
      <c r="H7" s="367"/>
      <c r="I7" s="367"/>
      <c r="J7" s="367"/>
      <c r="K7" s="367"/>
      <c r="L7" s="367"/>
      <c r="M7" s="367"/>
    </row>
    <row r="8" spans="1:13">
      <c r="A8" s="367"/>
      <c r="B8" s="367"/>
      <c r="C8" s="367"/>
      <c r="D8" s="367"/>
      <c r="E8" s="367"/>
      <c r="F8" s="367"/>
      <c r="G8" s="367"/>
      <c r="H8" s="367"/>
      <c r="I8" s="367"/>
      <c r="J8" s="367"/>
      <c r="K8" s="367"/>
      <c r="L8" s="367"/>
      <c r="M8" s="367"/>
    </row>
    <row r="9" spans="1:13">
      <c r="A9" s="367"/>
      <c r="B9" s="367"/>
      <c r="C9" s="367"/>
      <c r="D9" s="367"/>
      <c r="E9" s="367"/>
      <c r="F9" s="367"/>
      <c r="G9" s="367"/>
      <c r="H9" s="367"/>
      <c r="I9" s="367"/>
      <c r="J9" s="367"/>
      <c r="K9" s="367"/>
      <c r="L9" s="367"/>
      <c r="M9" s="367"/>
    </row>
    <row r="10" spans="1:13">
      <c r="A10" s="367"/>
      <c r="B10" s="367"/>
      <c r="C10" s="367"/>
      <c r="D10" s="367"/>
      <c r="E10" s="367"/>
      <c r="F10" s="367"/>
      <c r="G10" s="367"/>
      <c r="H10" s="367"/>
      <c r="I10" s="367"/>
      <c r="J10" s="367"/>
      <c r="K10" s="367"/>
      <c r="L10" s="367"/>
      <c r="M10" s="367"/>
    </row>
    <row r="11" spans="1:13">
      <c r="A11" s="367"/>
      <c r="B11" s="367"/>
      <c r="C11" s="367"/>
      <c r="D11" s="367"/>
      <c r="E11" s="367"/>
      <c r="F11" s="367"/>
      <c r="G11" s="367"/>
      <c r="H11" s="367"/>
      <c r="I11" s="367"/>
      <c r="J11" s="367"/>
      <c r="K11" s="367"/>
      <c r="L11" s="367"/>
      <c r="M11" s="367"/>
    </row>
    <row r="12" spans="1:13">
      <c r="A12" s="367"/>
      <c r="B12" s="367"/>
      <c r="C12" s="367"/>
      <c r="D12" s="367"/>
      <c r="E12" s="367"/>
      <c r="F12" s="367"/>
      <c r="G12" s="367"/>
      <c r="H12" s="367"/>
      <c r="I12" s="367"/>
      <c r="J12" s="367"/>
      <c r="K12" s="367"/>
      <c r="L12" s="367"/>
      <c r="M12" s="367"/>
    </row>
    <row r="14" spans="1:13">
      <c r="A14" s="371" t="s">
        <v>456</v>
      </c>
      <c r="B14" s="371"/>
      <c r="C14" s="371"/>
      <c r="D14" s="371"/>
      <c r="E14" s="371"/>
      <c r="F14" s="371"/>
      <c r="G14" s="371"/>
      <c r="H14" s="371"/>
      <c r="I14" s="371"/>
      <c r="J14" s="371"/>
      <c r="K14" s="371"/>
      <c r="L14" s="371"/>
      <c r="M14" s="371"/>
    </row>
    <row r="16" spans="1:13" ht="15">
      <c r="A16" s="366" t="s">
        <v>362</v>
      </c>
      <c r="B16" s="366"/>
      <c r="C16" s="366"/>
      <c r="D16" s="366"/>
      <c r="E16" s="366"/>
      <c r="F16" s="366"/>
      <c r="G16" s="366"/>
      <c r="H16" s="366"/>
      <c r="I16" s="366"/>
      <c r="J16" s="366"/>
      <c r="K16" s="366"/>
      <c r="L16" s="366"/>
      <c r="M16" s="366"/>
    </row>
    <row r="17" spans="1:13" ht="51.6" customHeight="1">
      <c r="A17" s="368" t="s">
        <v>452</v>
      </c>
      <c r="B17" s="368"/>
      <c r="C17" s="368"/>
      <c r="D17" s="368"/>
      <c r="E17" s="368"/>
      <c r="F17" s="368"/>
      <c r="G17" s="368"/>
      <c r="H17" s="368"/>
      <c r="I17" s="368"/>
      <c r="J17" s="368"/>
      <c r="K17" s="368"/>
      <c r="L17" s="368"/>
      <c r="M17" s="368"/>
    </row>
    <row r="18" spans="1:13" ht="10.9" customHeight="1">
      <c r="A18" s="16"/>
      <c r="B18" s="16"/>
      <c r="C18" s="16"/>
      <c r="D18" s="16"/>
      <c r="E18" s="16"/>
      <c r="F18" s="16"/>
      <c r="G18" s="16"/>
      <c r="H18" s="16"/>
      <c r="I18" s="16"/>
      <c r="J18" s="16"/>
      <c r="K18" s="16"/>
      <c r="L18" s="16"/>
      <c r="M18" s="16"/>
    </row>
    <row r="19" spans="1:13" ht="64.5" customHeight="1">
      <c r="A19" s="368" t="s">
        <v>815</v>
      </c>
      <c r="B19" s="368"/>
      <c r="C19" s="368"/>
      <c r="D19" s="368"/>
      <c r="E19" s="368"/>
      <c r="F19" s="368"/>
      <c r="G19" s="368"/>
      <c r="H19" s="368"/>
      <c r="I19" s="368"/>
      <c r="J19" s="368"/>
      <c r="K19" s="368"/>
      <c r="L19" s="368"/>
      <c r="M19" s="368"/>
    </row>
    <row r="20" spans="1:13" ht="10.15" customHeight="1">
      <c r="A20" s="16"/>
      <c r="B20" s="16"/>
      <c r="C20" s="16"/>
      <c r="D20" s="16"/>
      <c r="E20" s="16"/>
      <c r="F20" s="16"/>
      <c r="G20" s="16"/>
      <c r="H20" s="16"/>
      <c r="I20" s="16"/>
      <c r="J20" s="16"/>
      <c r="K20" s="16"/>
      <c r="L20" s="16"/>
      <c r="M20" s="16"/>
    </row>
    <row r="21" spans="1:13" ht="65.25" customHeight="1">
      <c r="A21" s="368" t="s">
        <v>816</v>
      </c>
      <c r="B21" s="368"/>
      <c r="C21" s="368"/>
      <c r="D21" s="368"/>
      <c r="E21" s="368"/>
      <c r="F21" s="368"/>
      <c r="G21" s="368"/>
      <c r="H21" s="368"/>
      <c r="I21" s="368"/>
      <c r="J21" s="368"/>
      <c r="K21" s="368"/>
      <c r="L21" s="368"/>
      <c r="M21" s="368"/>
    </row>
    <row r="22" spans="1:13" ht="10.15" customHeight="1">
      <c r="A22" s="58"/>
      <c r="B22" s="16"/>
      <c r="C22" s="16"/>
      <c r="D22" s="16"/>
      <c r="E22" s="16"/>
      <c r="F22" s="16"/>
      <c r="G22" s="16"/>
      <c r="H22" s="16"/>
      <c r="I22" s="16"/>
      <c r="J22" s="16"/>
      <c r="K22" s="16"/>
      <c r="L22" s="16"/>
      <c r="M22" s="16"/>
    </row>
    <row r="23" spans="1:13" ht="66.75" customHeight="1">
      <c r="A23" s="368" t="s">
        <v>817</v>
      </c>
      <c r="B23" s="368"/>
      <c r="C23" s="368"/>
      <c r="D23" s="368"/>
      <c r="E23" s="368"/>
      <c r="F23" s="368"/>
      <c r="G23" s="368"/>
      <c r="H23" s="368"/>
      <c r="I23" s="368"/>
      <c r="J23" s="368"/>
      <c r="K23" s="368"/>
      <c r="L23" s="368"/>
      <c r="M23" s="368"/>
    </row>
    <row r="24" spans="1:13">
      <c r="A24" s="16"/>
      <c r="B24" s="16"/>
      <c r="C24" s="16"/>
      <c r="D24" s="16"/>
      <c r="E24" s="16"/>
      <c r="F24" s="16"/>
      <c r="G24" s="16"/>
      <c r="H24" s="16"/>
      <c r="I24" s="16"/>
      <c r="J24" s="16"/>
      <c r="K24" s="16"/>
      <c r="L24" s="16"/>
      <c r="M24" s="16"/>
    </row>
    <row r="25" spans="1:13" ht="39.4" customHeight="1">
      <c r="A25" s="367" t="s">
        <v>411</v>
      </c>
      <c r="B25" s="367"/>
      <c r="C25" s="367"/>
      <c r="D25" s="367"/>
      <c r="E25" s="367"/>
      <c r="F25" s="367"/>
      <c r="G25" s="367"/>
      <c r="H25" s="367"/>
      <c r="I25" s="367"/>
      <c r="J25" s="367"/>
      <c r="K25" s="367"/>
      <c r="L25" s="367"/>
      <c r="M25" s="367"/>
    </row>
    <row r="26" spans="1:13" ht="15">
      <c r="A26" s="51"/>
      <c r="B26" s="51"/>
      <c r="C26" s="51"/>
      <c r="D26" s="51"/>
      <c r="E26" s="51"/>
      <c r="F26" s="51"/>
      <c r="G26" s="51"/>
      <c r="H26" s="51"/>
      <c r="I26" s="51"/>
      <c r="J26" s="51"/>
      <c r="K26" s="51"/>
      <c r="L26" s="51"/>
      <c r="M26" s="51"/>
    </row>
    <row r="27" spans="1:13" ht="78" customHeight="1">
      <c r="A27" s="369" t="s">
        <v>1018</v>
      </c>
      <c r="B27" s="367"/>
      <c r="C27" s="367"/>
      <c r="D27" s="367"/>
      <c r="E27" s="367"/>
      <c r="F27" s="367"/>
      <c r="G27" s="367"/>
      <c r="H27" s="367"/>
      <c r="I27" s="367"/>
      <c r="J27" s="367"/>
      <c r="K27" s="367"/>
      <c r="L27" s="367"/>
      <c r="M27" s="367"/>
    </row>
    <row r="28" spans="1:13" ht="15">
      <c r="A28" s="51"/>
      <c r="B28" s="51"/>
      <c r="C28" s="51"/>
      <c r="D28" s="51"/>
      <c r="E28" s="51"/>
      <c r="F28" s="51"/>
      <c r="G28" s="51"/>
      <c r="H28" s="51"/>
      <c r="I28" s="51"/>
      <c r="J28" s="51"/>
      <c r="K28" s="51"/>
      <c r="L28" s="51"/>
      <c r="M28" s="51"/>
    </row>
    <row r="29" spans="1:13">
      <c r="A29" s="367" t="s">
        <v>457</v>
      </c>
      <c r="B29" s="367"/>
      <c r="C29" s="367"/>
      <c r="D29" s="367"/>
      <c r="E29" s="367"/>
      <c r="F29" s="367"/>
      <c r="G29" s="367"/>
      <c r="H29" s="367"/>
      <c r="I29" s="367"/>
      <c r="J29" s="367"/>
      <c r="K29" s="367"/>
      <c r="L29" s="367"/>
      <c r="M29" s="367"/>
    </row>
    <row r="30" spans="1:13" ht="15">
      <c r="A30" s="60" t="s">
        <v>415</v>
      </c>
      <c r="B30" s="1" t="s">
        <v>437</v>
      </c>
      <c r="C30" s="57"/>
      <c r="D30" s="57"/>
      <c r="E30" s="57"/>
      <c r="F30" s="57"/>
      <c r="G30" s="57"/>
      <c r="H30" s="57"/>
      <c r="I30" s="57"/>
      <c r="J30" s="57"/>
      <c r="K30" s="57"/>
      <c r="L30" s="57"/>
      <c r="M30" s="57"/>
    </row>
    <row r="31" spans="1:13" ht="15">
      <c r="A31" s="60" t="s">
        <v>415</v>
      </c>
      <c r="B31" s="1" t="s">
        <v>438</v>
      </c>
      <c r="C31" s="57"/>
      <c r="D31" s="57"/>
      <c r="E31" s="57"/>
      <c r="F31" s="57"/>
      <c r="G31" s="57"/>
      <c r="H31" s="57"/>
      <c r="I31" s="57"/>
      <c r="J31" s="57"/>
      <c r="K31" s="57"/>
      <c r="L31" s="57"/>
      <c r="M31" s="57"/>
    </row>
    <row r="32" spans="1:13" ht="15">
      <c r="A32" s="60" t="s">
        <v>415</v>
      </c>
      <c r="B32" s="1" t="s">
        <v>439</v>
      </c>
      <c r="C32" s="57"/>
      <c r="D32" s="57"/>
      <c r="E32" s="57"/>
      <c r="F32" s="57"/>
      <c r="G32" s="57"/>
      <c r="H32" s="57"/>
      <c r="I32" s="57"/>
      <c r="J32" s="57"/>
      <c r="K32" s="57"/>
      <c r="L32" s="57"/>
      <c r="M32" s="57"/>
    </row>
    <row r="33" spans="1:13" ht="15">
      <c r="A33" s="51"/>
      <c r="B33" s="51"/>
      <c r="C33" s="51"/>
      <c r="D33" s="51"/>
      <c r="E33" s="51"/>
      <c r="F33" s="51"/>
      <c r="G33" s="51"/>
      <c r="H33" s="51"/>
      <c r="I33" s="51"/>
      <c r="J33" s="51"/>
      <c r="K33" s="51"/>
      <c r="L33" s="51"/>
      <c r="M33" s="51"/>
    </row>
    <row r="34" spans="1:13" ht="12.95" customHeight="1">
      <c r="A34" s="368" t="s">
        <v>818</v>
      </c>
      <c r="B34" s="368"/>
      <c r="C34" s="368"/>
      <c r="D34" s="368"/>
      <c r="E34" s="368"/>
      <c r="F34" s="368"/>
      <c r="G34" s="368"/>
      <c r="H34" s="368"/>
      <c r="I34" s="368"/>
      <c r="J34" s="368"/>
      <c r="K34" s="368"/>
      <c r="L34" s="368"/>
      <c r="M34" s="368"/>
    </row>
    <row r="35" spans="1:13">
      <c r="A35" s="368"/>
      <c r="B35" s="368"/>
      <c r="C35" s="368"/>
      <c r="D35" s="368"/>
      <c r="E35" s="368"/>
      <c r="F35" s="368"/>
      <c r="G35" s="368"/>
      <c r="H35" s="368"/>
      <c r="I35" s="368"/>
      <c r="J35" s="368"/>
      <c r="K35" s="368"/>
      <c r="L35" s="368"/>
      <c r="M35" s="368"/>
    </row>
    <row r="36" spans="1:13">
      <c r="A36" s="1"/>
      <c r="B36" s="1"/>
      <c r="C36" s="1"/>
      <c r="D36" s="1"/>
      <c r="E36" s="1"/>
      <c r="F36" s="1"/>
      <c r="G36" s="1"/>
      <c r="H36" s="1"/>
      <c r="I36" s="1"/>
      <c r="J36" s="1"/>
    </row>
    <row r="37" spans="1:13" ht="12.95" customHeight="1">
      <c r="A37" s="368" t="s">
        <v>385</v>
      </c>
      <c r="B37" s="368"/>
      <c r="C37" s="368"/>
      <c r="D37" s="368"/>
      <c r="E37" s="368"/>
      <c r="F37" s="368"/>
      <c r="G37" s="368"/>
      <c r="H37" s="368"/>
      <c r="I37" s="368"/>
      <c r="J37" s="368"/>
      <c r="K37" s="368"/>
      <c r="L37" s="368"/>
      <c r="M37" s="368"/>
    </row>
    <row r="38" spans="1:13">
      <c r="A38" s="368"/>
      <c r="B38" s="368"/>
      <c r="C38" s="368"/>
      <c r="D38" s="368"/>
      <c r="E38" s="368"/>
      <c r="F38" s="368"/>
      <c r="G38" s="368"/>
      <c r="H38" s="368"/>
      <c r="I38" s="368"/>
      <c r="J38" s="368"/>
      <c r="K38" s="368"/>
      <c r="L38" s="368"/>
      <c r="M38" s="368"/>
    </row>
    <row r="40" spans="1:13" ht="12.95" customHeight="1">
      <c r="A40" s="367" t="s">
        <v>386</v>
      </c>
      <c r="B40" s="367"/>
      <c r="C40" s="367"/>
      <c r="D40" s="367"/>
      <c r="E40" s="367"/>
      <c r="F40" s="367"/>
      <c r="G40" s="367"/>
      <c r="H40" s="367"/>
      <c r="I40" s="367"/>
      <c r="J40" s="367"/>
      <c r="K40" s="367"/>
      <c r="L40" s="367"/>
      <c r="M40" s="367"/>
    </row>
    <row r="41" spans="1:13" ht="13.7" customHeight="1">
      <c r="A41" s="367"/>
      <c r="B41" s="367"/>
      <c r="C41" s="367"/>
      <c r="D41" s="367"/>
      <c r="E41" s="367"/>
      <c r="F41" s="367"/>
      <c r="G41" s="367"/>
      <c r="H41" s="367"/>
      <c r="I41" s="367"/>
      <c r="J41" s="367"/>
      <c r="K41" s="367"/>
      <c r="L41" s="367"/>
      <c r="M41" s="367"/>
    </row>
    <row r="42" spans="1:13" ht="13.7" customHeight="1">
      <c r="A42" s="50"/>
      <c r="B42" s="50"/>
      <c r="C42" s="50"/>
      <c r="D42" s="50"/>
      <c r="E42" s="50"/>
      <c r="F42" s="50"/>
      <c r="G42" s="50"/>
      <c r="H42" s="50"/>
      <c r="I42" s="50"/>
      <c r="J42" s="50"/>
      <c r="K42" s="50"/>
      <c r="L42" s="50"/>
      <c r="M42" s="50"/>
    </row>
    <row r="43" spans="1:13" ht="15">
      <c r="A43" s="375" t="s">
        <v>363</v>
      </c>
      <c r="B43" s="375"/>
      <c r="C43" s="375"/>
      <c r="D43" s="375"/>
      <c r="E43" s="375"/>
      <c r="F43" s="375"/>
      <c r="G43" s="375"/>
      <c r="H43" s="375"/>
      <c r="I43" s="375"/>
      <c r="J43" s="375"/>
      <c r="K43" s="375"/>
      <c r="L43" s="375"/>
      <c r="M43" s="375"/>
    </row>
    <row r="44" spans="1:13" ht="28.15" customHeight="1">
      <c r="A44" s="50" t="s">
        <v>399</v>
      </c>
      <c r="B44" s="369" t="s">
        <v>1026</v>
      </c>
      <c r="C44" s="367"/>
      <c r="D44" s="367"/>
      <c r="E44" s="367"/>
      <c r="F44" s="367"/>
      <c r="G44" s="367"/>
      <c r="H44" s="367"/>
      <c r="I44" s="367"/>
      <c r="J44" s="367"/>
      <c r="K44" s="367"/>
      <c r="L44" s="367"/>
      <c r="M44" s="367"/>
    </row>
    <row r="45" spans="1:13">
      <c r="A45" s="50" t="s">
        <v>400</v>
      </c>
      <c r="B45" s="1" t="s">
        <v>403</v>
      </c>
      <c r="C45" s="1"/>
      <c r="D45" s="1"/>
      <c r="E45" s="1"/>
      <c r="F45" s="1"/>
    </row>
    <row r="46" spans="1:13">
      <c r="A46" s="50" t="s">
        <v>401</v>
      </c>
      <c r="B46" s="1" t="s">
        <v>441</v>
      </c>
      <c r="C46" s="1"/>
      <c r="G46">
        <v>806</v>
      </c>
    </row>
    <row r="47" spans="1:13">
      <c r="A47" s="50" t="s">
        <v>402</v>
      </c>
      <c r="B47" s="1" t="s">
        <v>458</v>
      </c>
      <c r="C47" s="1"/>
      <c r="D47" s="1"/>
      <c r="E47" s="1"/>
      <c r="F47" s="1"/>
    </row>
    <row r="48" spans="1:13">
      <c r="B48" s="52" t="s">
        <v>4</v>
      </c>
      <c r="C48" s="1" t="s">
        <v>442</v>
      </c>
      <c r="D48" s="1">
        <f>G46</f>
        <v>806</v>
      </c>
      <c r="F48" s="1"/>
    </row>
    <row r="49" spans="1:13">
      <c r="B49" s="52" t="s">
        <v>404</v>
      </c>
      <c r="C49" s="1" t="s">
        <v>443</v>
      </c>
      <c r="D49" s="1">
        <f>G46</f>
        <v>806</v>
      </c>
      <c r="F49" s="1"/>
    </row>
    <row r="50" spans="1:13">
      <c r="A50" s="1"/>
    </row>
    <row r="51" spans="1:13">
      <c r="A51" s="50" t="s">
        <v>405</v>
      </c>
      <c r="B51" s="1" t="s">
        <v>406</v>
      </c>
    </row>
    <row r="53" spans="1:13" ht="12.95" customHeight="1">
      <c r="A53" s="367" t="s">
        <v>364</v>
      </c>
      <c r="B53" s="367"/>
      <c r="C53" s="367"/>
      <c r="D53" s="367"/>
      <c r="E53" s="367"/>
      <c r="F53" s="367"/>
      <c r="G53" s="367"/>
      <c r="H53" s="367"/>
      <c r="I53" s="367"/>
      <c r="J53" s="367"/>
      <c r="K53" s="367"/>
      <c r="L53" s="367"/>
      <c r="M53" s="367"/>
    </row>
    <row r="54" spans="1:13">
      <c r="A54" s="367"/>
      <c r="B54" s="367"/>
      <c r="C54" s="367"/>
      <c r="D54" s="367"/>
      <c r="E54" s="367"/>
      <c r="F54" s="367"/>
      <c r="G54" s="367"/>
      <c r="H54" s="367"/>
      <c r="I54" s="367"/>
      <c r="J54" s="367"/>
      <c r="K54" s="367"/>
      <c r="L54" s="367"/>
      <c r="M54" s="367"/>
    </row>
    <row r="56" spans="1:13" ht="12.95" customHeight="1">
      <c r="A56" s="367" t="s">
        <v>365</v>
      </c>
      <c r="B56" s="367"/>
      <c r="C56" s="367"/>
      <c r="D56" s="367"/>
      <c r="E56" s="367"/>
      <c r="F56" s="367"/>
      <c r="G56" s="367"/>
      <c r="H56" s="367"/>
      <c r="I56" s="367"/>
      <c r="J56" s="367"/>
      <c r="K56" s="367"/>
      <c r="L56" s="367"/>
      <c r="M56" s="367"/>
    </row>
    <row r="58" spans="1:13">
      <c r="A58" s="370" t="s">
        <v>366</v>
      </c>
      <c r="B58" s="370"/>
      <c r="C58" s="370"/>
      <c r="D58" s="370"/>
      <c r="E58" s="370"/>
      <c r="F58" s="370"/>
      <c r="G58" s="370"/>
      <c r="H58" s="370"/>
      <c r="I58" s="370"/>
      <c r="J58" s="370"/>
      <c r="K58" s="370"/>
      <c r="L58" s="370"/>
      <c r="M58" s="370"/>
    </row>
    <row r="60" spans="1:13" ht="15">
      <c r="A60" s="375" t="s">
        <v>367</v>
      </c>
      <c r="B60" s="375"/>
      <c r="C60" s="375"/>
      <c r="D60" s="375"/>
      <c r="E60" s="375"/>
    </row>
    <row r="61" spans="1:13" ht="25.5" customHeight="1">
      <c r="A61" s="369" t="s">
        <v>1027</v>
      </c>
      <c r="B61" s="367"/>
      <c r="C61" s="367"/>
      <c r="D61" s="367"/>
      <c r="E61" s="367"/>
      <c r="F61" s="367"/>
      <c r="G61" s="367"/>
      <c r="H61" s="367"/>
      <c r="I61" s="367"/>
      <c r="J61" s="367"/>
      <c r="K61" s="367"/>
      <c r="L61" s="367"/>
      <c r="M61" s="367"/>
    </row>
    <row r="62" spans="1:13" ht="12.95" customHeight="1">
      <c r="A62" s="50"/>
      <c r="B62" s="50"/>
      <c r="C62" s="50"/>
      <c r="D62" s="50"/>
      <c r="E62" s="50"/>
      <c r="F62" s="50"/>
      <c r="G62" s="50"/>
      <c r="H62" s="50"/>
      <c r="I62" s="50"/>
      <c r="J62" s="50"/>
      <c r="K62" s="50"/>
      <c r="L62" s="50"/>
      <c r="M62" s="50"/>
    </row>
    <row r="63" spans="1:13" ht="26.25" customHeight="1">
      <c r="A63" s="369" t="s">
        <v>1028</v>
      </c>
      <c r="B63" s="374"/>
      <c r="C63" s="374"/>
      <c r="D63" s="374"/>
      <c r="E63" s="374"/>
      <c r="F63" s="374"/>
      <c r="G63" s="374"/>
      <c r="H63" s="374"/>
      <c r="I63" s="374"/>
      <c r="J63" s="374"/>
      <c r="K63" s="374"/>
      <c r="L63" s="374"/>
      <c r="M63" s="374"/>
    </row>
    <row r="64" spans="1:13" ht="12.95" customHeight="1">
      <c r="A64" s="374"/>
      <c r="B64" s="374"/>
      <c r="C64" s="374"/>
      <c r="D64" s="374"/>
      <c r="E64" s="374"/>
      <c r="F64" s="374"/>
      <c r="G64" s="374"/>
      <c r="H64" s="374"/>
      <c r="I64" s="374"/>
      <c r="J64" s="374"/>
      <c r="K64" s="374"/>
      <c r="L64" s="374"/>
      <c r="M64" s="374"/>
    </row>
    <row r="66" spans="1:13" ht="15">
      <c r="A66" s="375" t="s">
        <v>368</v>
      </c>
      <c r="B66" s="375"/>
      <c r="C66" s="375"/>
      <c r="D66" s="375"/>
      <c r="E66" s="375"/>
      <c r="F66" s="375"/>
      <c r="G66" s="375"/>
      <c r="H66" s="375"/>
      <c r="I66" s="375"/>
      <c r="J66" s="375"/>
      <c r="K66" s="375"/>
      <c r="L66" s="375"/>
    </row>
    <row r="67" spans="1:13" ht="12.95" customHeight="1">
      <c r="A67" s="369" t="s">
        <v>1029</v>
      </c>
      <c r="B67" s="369"/>
      <c r="C67" s="369"/>
      <c r="D67" s="369"/>
      <c r="E67" s="369"/>
      <c r="F67" s="369"/>
      <c r="G67" s="369"/>
      <c r="H67" s="369"/>
      <c r="I67" s="369"/>
      <c r="J67" s="369"/>
      <c r="K67" s="369"/>
      <c r="L67" s="369"/>
    </row>
    <row r="68" spans="1:13">
      <c r="A68" s="369"/>
      <c r="B68" s="369"/>
      <c r="C68" s="369"/>
      <c r="D68" s="369"/>
      <c r="E68" s="369"/>
      <c r="F68" s="369"/>
      <c r="G68" s="369"/>
      <c r="H68" s="369"/>
      <c r="I68" s="369"/>
      <c r="J68" s="369"/>
      <c r="K68" s="369"/>
      <c r="L68" s="369"/>
    </row>
    <row r="69" spans="1:13">
      <c r="A69" s="369"/>
      <c r="B69" s="369"/>
      <c r="C69" s="369"/>
      <c r="D69" s="369"/>
      <c r="E69" s="369"/>
      <c r="F69" s="369"/>
      <c r="G69" s="369"/>
      <c r="H69" s="369"/>
      <c r="I69" s="369"/>
      <c r="J69" s="369"/>
      <c r="K69" s="369"/>
      <c r="L69" s="369"/>
    </row>
    <row r="70" spans="1:13">
      <c r="A70" s="369"/>
      <c r="B70" s="369"/>
      <c r="C70" s="369"/>
      <c r="D70" s="369"/>
      <c r="E70" s="369"/>
      <c r="F70" s="369"/>
      <c r="G70" s="369"/>
      <c r="H70" s="369"/>
      <c r="I70" s="369"/>
      <c r="J70" s="369"/>
      <c r="K70" s="369"/>
      <c r="L70" s="369"/>
    </row>
    <row r="71" spans="1:13">
      <c r="A71" s="369"/>
      <c r="B71" s="369"/>
      <c r="C71" s="369"/>
      <c r="D71" s="369"/>
      <c r="E71" s="369"/>
      <c r="F71" s="369"/>
      <c r="G71" s="369"/>
      <c r="H71" s="369"/>
      <c r="I71" s="369"/>
      <c r="J71" s="369"/>
      <c r="K71" s="369"/>
      <c r="L71" s="369"/>
    </row>
    <row r="72" spans="1:13">
      <c r="A72" s="369"/>
      <c r="B72" s="369"/>
      <c r="C72" s="369"/>
      <c r="D72" s="369"/>
      <c r="E72" s="369"/>
      <c r="F72" s="369"/>
      <c r="G72" s="369"/>
      <c r="H72" s="369"/>
      <c r="I72" s="369"/>
      <c r="J72" s="369"/>
      <c r="K72" s="369"/>
      <c r="L72" s="369"/>
    </row>
    <row r="73" spans="1:13">
      <c r="A73" s="369"/>
      <c r="B73" s="369"/>
      <c r="C73" s="369"/>
      <c r="D73" s="369"/>
      <c r="E73" s="369"/>
      <c r="F73" s="369"/>
      <c r="G73" s="369"/>
      <c r="H73" s="369"/>
      <c r="I73" s="369"/>
      <c r="J73" s="369"/>
      <c r="K73" s="369"/>
      <c r="L73" s="369"/>
    </row>
    <row r="74" spans="1:13">
      <c r="A74" s="369"/>
      <c r="B74" s="369"/>
      <c r="C74" s="369"/>
      <c r="D74" s="369"/>
      <c r="E74" s="369"/>
      <c r="F74" s="369"/>
      <c r="G74" s="369"/>
      <c r="H74" s="369"/>
      <c r="I74" s="369"/>
      <c r="J74" s="369"/>
      <c r="K74" s="369"/>
      <c r="L74" s="369"/>
    </row>
    <row r="76" spans="1:13" ht="15" customHeight="1">
      <c r="A76" s="367" t="s">
        <v>819</v>
      </c>
      <c r="B76" s="367"/>
      <c r="C76" s="367"/>
      <c r="D76" s="367"/>
      <c r="E76" s="367"/>
      <c r="F76" s="367"/>
      <c r="G76" s="367"/>
      <c r="H76" s="367"/>
      <c r="I76" s="367"/>
      <c r="J76" s="367"/>
      <c r="K76" s="367"/>
      <c r="L76" s="367"/>
      <c r="M76" s="367"/>
    </row>
    <row r="77" spans="1:13" ht="15" customHeight="1">
      <c r="A77" s="367"/>
      <c r="B77" s="367"/>
      <c r="C77" s="367"/>
      <c r="D77" s="367"/>
      <c r="E77" s="367"/>
      <c r="F77" s="367"/>
      <c r="G77" s="367"/>
      <c r="H77" s="367"/>
      <c r="I77" s="367"/>
      <c r="J77" s="367"/>
      <c r="K77" s="367"/>
      <c r="L77" s="367"/>
      <c r="M77" s="367"/>
    </row>
    <row r="78" spans="1:13" ht="15" customHeight="1">
      <c r="A78" s="367"/>
      <c r="B78" s="367"/>
      <c r="C78" s="367"/>
      <c r="D78" s="367"/>
      <c r="E78" s="367"/>
      <c r="F78" s="367"/>
      <c r="G78" s="367"/>
      <c r="H78" s="367"/>
      <c r="I78" s="367"/>
      <c r="J78" s="367"/>
      <c r="K78" s="367"/>
      <c r="L78" s="367"/>
      <c r="M78" s="367"/>
    </row>
    <row r="79" spans="1:13" ht="15" customHeight="1">
      <c r="A79" s="367"/>
      <c r="B79" s="367"/>
      <c r="C79" s="367"/>
      <c r="D79" s="367"/>
      <c r="E79" s="367"/>
      <c r="F79" s="367"/>
      <c r="G79" s="367"/>
      <c r="H79" s="367"/>
      <c r="I79" s="367"/>
      <c r="J79" s="367"/>
      <c r="K79" s="367"/>
      <c r="L79" s="367"/>
      <c r="M79" s="367"/>
    </row>
    <row r="80" spans="1:13" ht="15" customHeight="1">
      <c r="A80" s="367"/>
      <c r="B80" s="367"/>
      <c r="C80" s="367"/>
      <c r="D80" s="367"/>
      <c r="E80" s="367"/>
      <c r="F80" s="367"/>
      <c r="G80" s="367"/>
      <c r="H80" s="367"/>
      <c r="I80" s="367"/>
      <c r="J80" s="367"/>
      <c r="K80" s="367"/>
      <c r="L80" s="367"/>
      <c r="M80" s="367"/>
    </row>
    <row r="81" spans="1:13" ht="15" customHeight="1">
      <c r="A81" s="367"/>
      <c r="B81" s="367"/>
      <c r="C81" s="367"/>
      <c r="D81" s="367"/>
      <c r="E81" s="367"/>
      <c r="F81" s="367"/>
      <c r="G81" s="367"/>
      <c r="H81" s="367"/>
      <c r="I81" s="367"/>
      <c r="J81" s="367"/>
      <c r="K81" s="367"/>
      <c r="L81" s="367"/>
      <c r="M81" s="367"/>
    </row>
    <row r="84" spans="1:13">
      <c r="A84" s="372" t="s">
        <v>1019</v>
      </c>
      <c r="B84" s="373"/>
      <c r="C84" s="373"/>
      <c r="D84" s="373"/>
      <c r="E84" s="373"/>
      <c r="F84" s="373"/>
      <c r="G84" s="373"/>
      <c r="H84" s="373"/>
      <c r="I84" s="373"/>
      <c r="J84" s="373"/>
      <c r="K84" s="373"/>
      <c r="L84" s="373"/>
      <c r="M84" s="373"/>
    </row>
    <row r="85" spans="1:13">
      <c r="A85" s="373"/>
      <c r="B85" s="373"/>
      <c r="C85" s="373"/>
      <c r="D85" s="373"/>
      <c r="E85" s="373"/>
      <c r="F85" s="373"/>
      <c r="G85" s="373"/>
      <c r="H85" s="373"/>
      <c r="I85" s="373"/>
      <c r="J85" s="373"/>
      <c r="K85" s="373"/>
      <c r="L85" s="373"/>
      <c r="M85" s="373"/>
    </row>
    <row r="86" spans="1:13">
      <c r="A86" s="373"/>
      <c r="B86" s="373"/>
      <c r="C86" s="373"/>
      <c r="D86" s="373"/>
      <c r="E86" s="373"/>
      <c r="F86" s="373"/>
      <c r="G86" s="373"/>
      <c r="H86" s="373"/>
      <c r="I86" s="373"/>
      <c r="J86" s="373"/>
      <c r="K86" s="373"/>
      <c r="L86" s="373"/>
      <c r="M86" s="373"/>
    </row>
    <row r="87" spans="1:13">
      <c r="A87" s="373"/>
      <c r="B87" s="373"/>
      <c r="C87" s="373"/>
      <c r="D87" s="373"/>
      <c r="E87" s="373"/>
      <c r="F87" s="373"/>
      <c r="G87" s="373"/>
      <c r="H87" s="373"/>
      <c r="I87" s="373"/>
      <c r="J87" s="373"/>
      <c r="K87" s="373"/>
      <c r="L87" s="373"/>
      <c r="M87" s="373"/>
    </row>
    <row r="88" spans="1:13">
      <c r="A88" s="373"/>
      <c r="B88" s="373"/>
      <c r="C88" s="373"/>
      <c r="D88" s="373"/>
      <c r="E88" s="373"/>
      <c r="F88" s="373"/>
      <c r="G88" s="373"/>
      <c r="H88" s="373"/>
      <c r="I88" s="373"/>
      <c r="J88" s="373"/>
      <c r="K88" s="373"/>
      <c r="L88" s="373"/>
      <c r="M88" s="373"/>
    </row>
    <row r="89" spans="1:13">
      <c r="A89" s="373"/>
      <c r="B89" s="373"/>
      <c r="C89" s="373"/>
      <c r="D89" s="373"/>
      <c r="E89" s="373"/>
      <c r="F89" s="373"/>
      <c r="G89" s="373"/>
      <c r="H89" s="373"/>
      <c r="I89" s="373"/>
      <c r="J89" s="373"/>
      <c r="K89" s="373"/>
      <c r="L89" s="373"/>
      <c r="M89" s="373"/>
    </row>
    <row r="90" spans="1:13">
      <c r="A90" s="373"/>
      <c r="B90" s="373"/>
      <c r="C90" s="373"/>
      <c r="D90" s="373"/>
      <c r="E90" s="373"/>
      <c r="F90" s="373"/>
      <c r="G90" s="373"/>
      <c r="H90" s="373"/>
      <c r="I90" s="373"/>
      <c r="J90" s="373"/>
      <c r="K90" s="373"/>
      <c r="L90" s="373"/>
      <c r="M90" s="373"/>
    </row>
    <row r="91" spans="1:13">
      <c r="A91" s="373"/>
      <c r="B91" s="373"/>
      <c r="C91" s="373"/>
      <c r="D91" s="373"/>
      <c r="E91" s="373"/>
      <c r="F91" s="373"/>
      <c r="G91" s="373"/>
      <c r="H91" s="373"/>
      <c r="I91" s="373"/>
      <c r="J91" s="373"/>
      <c r="K91" s="373"/>
      <c r="L91" s="373"/>
      <c r="M91" s="373"/>
    </row>
    <row r="92" spans="1:13">
      <c r="A92" s="373"/>
      <c r="B92" s="373"/>
      <c r="C92" s="373"/>
      <c r="D92" s="373"/>
      <c r="E92" s="373"/>
      <c r="F92" s="373"/>
      <c r="G92" s="373"/>
      <c r="H92" s="373"/>
      <c r="I92" s="373"/>
      <c r="J92" s="373"/>
      <c r="K92" s="373"/>
      <c r="L92" s="373"/>
      <c r="M92" s="373"/>
    </row>
    <row r="93" spans="1:13">
      <c r="A93" s="373"/>
      <c r="B93" s="373"/>
      <c r="C93" s="373"/>
      <c r="D93" s="373"/>
      <c r="E93" s="373"/>
      <c r="F93" s="373"/>
      <c r="G93" s="373"/>
      <c r="H93" s="373"/>
      <c r="I93" s="373"/>
      <c r="J93" s="373"/>
      <c r="K93" s="373"/>
      <c r="L93" s="373"/>
      <c r="M93" s="373"/>
    </row>
    <row r="94" spans="1:13">
      <c r="A94" s="373"/>
      <c r="B94" s="373"/>
      <c r="C94" s="373"/>
      <c r="D94" s="373"/>
      <c r="E94" s="373"/>
      <c r="F94" s="373"/>
      <c r="G94" s="373"/>
      <c r="H94" s="373"/>
      <c r="I94" s="373"/>
      <c r="J94" s="373"/>
      <c r="K94" s="373"/>
      <c r="L94" s="373"/>
      <c r="M94" s="373"/>
    </row>
    <row r="95" spans="1:13">
      <c r="A95" s="373"/>
      <c r="B95" s="373"/>
      <c r="C95" s="373"/>
      <c r="D95" s="373"/>
      <c r="E95" s="373"/>
      <c r="F95" s="373"/>
      <c r="G95" s="373"/>
      <c r="H95" s="373"/>
      <c r="I95" s="373"/>
      <c r="J95" s="373"/>
      <c r="K95" s="373"/>
      <c r="L95" s="373"/>
      <c r="M95" s="373"/>
    </row>
    <row r="96" spans="1:13">
      <c r="A96" s="373"/>
      <c r="B96" s="373"/>
      <c r="C96" s="373"/>
      <c r="D96" s="373"/>
      <c r="E96" s="373"/>
      <c r="F96" s="373"/>
      <c r="G96" s="373"/>
      <c r="H96" s="373"/>
      <c r="I96" s="373"/>
      <c r="J96" s="373"/>
      <c r="K96" s="373"/>
      <c r="L96" s="373"/>
      <c r="M96" s="373"/>
    </row>
    <row r="97" spans="1:13">
      <c r="A97" s="373"/>
      <c r="B97" s="373"/>
      <c r="C97" s="373"/>
      <c r="D97" s="373"/>
      <c r="E97" s="373"/>
      <c r="F97" s="373"/>
      <c r="G97" s="373"/>
      <c r="H97" s="373"/>
      <c r="I97" s="373"/>
      <c r="J97" s="373"/>
      <c r="K97" s="373"/>
      <c r="L97" s="373"/>
      <c r="M97" s="373"/>
    </row>
    <row r="98" spans="1:13">
      <c r="A98" s="373"/>
      <c r="B98" s="373"/>
      <c r="C98" s="373"/>
      <c r="D98" s="373"/>
      <c r="E98" s="373"/>
      <c r="F98" s="373"/>
      <c r="G98" s="373"/>
      <c r="H98" s="373"/>
      <c r="I98" s="373"/>
      <c r="J98" s="373"/>
      <c r="K98" s="373"/>
      <c r="L98" s="373"/>
      <c r="M98" s="373"/>
    </row>
    <row r="99" spans="1:13">
      <c r="A99" s="373"/>
      <c r="B99" s="373"/>
      <c r="C99" s="373"/>
      <c r="D99" s="373"/>
      <c r="E99" s="373"/>
      <c r="F99" s="373"/>
      <c r="G99" s="373"/>
      <c r="H99" s="373"/>
      <c r="I99" s="373"/>
      <c r="J99" s="373"/>
      <c r="K99" s="373"/>
      <c r="L99" s="373"/>
      <c r="M99" s="373"/>
    </row>
    <row r="100" spans="1:13">
      <c r="A100" s="373"/>
      <c r="B100" s="373"/>
      <c r="C100" s="373"/>
      <c r="D100" s="373"/>
      <c r="E100" s="373"/>
      <c r="F100" s="373"/>
      <c r="G100" s="373"/>
      <c r="H100" s="373"/>
      <c r="I100" s="373"/>
      <c r="J100" s="373"/>
      <c r="K100" s="373"/>
      <c r="L100" s="373"/>
      <c r="M100" s="373"/>
    </row>
    <row r="101" spans="1:13">
      <c r="A101" s="373"/>
      <c r="B101" s="373"/>
      <c r="C101" s="373"/>
      <c r="D101" s="373"/>
      <c r="E101" s="373"/>
      <c r="F101" s="373"/>
      <c r="G101" s="373"/>
      <c r="H101" s="373"/>
      <c r="I101" s="373"/>
      <c r="J101" s="373"/>
      <c r="K101" s="373"/>
      <c r="L101" s="373"/>
      <c r="M101" s="373"/>
    </row>
    <row r="102" spans="1:13">
      <c r="A102" s="373"/>
      <c r="B102" s="373"/>
      <c r="C102" s="373"/>
      <c r="D102" s="373"/>
      <c r="E102" s="373"/>
      <c r="F102" s="373"/>
      <c r="G102" s="373"/>
      <c r="H102" s="373"/>
      <c r="I102" s="373"/>
      <c r="J102" s="373"/>
      <c r="K102" s="373"/>
      <c r="L102" s="373"/>
      <c r="M102" s="373"/>
    </row>
    <row r="103" spans="1:13">
      <c r="A103" s="373"/>
      <c r="B103" s="373"/>
      <c r="C103" s="373"/>
      <c r="D103" s="373"/>
      <c r="E103" s="373"/>
      <c r="F103" s="373"/>
      <c r="G103" s="373"/>
      <c r="H103" s="373"/>
      <c r="I103" s="373"/>
      <c r="J103" s="373"/>
      <c r="K103" s="373"/>
      <c r="L103" s="373"/>
      <c r="M103" s="373"/>
    </row>
    <row r="104" spans="1:13">
      <c r="A104" s="373"/>
      <c r="B104" s="373"/>
      <c r="C104" s="373"/>
      <c r="D104" s="373"/>
      <c r="E104" s="373"/>
      <c r="F104" s="373"/>
      <c r="G104" s="373"/>
      <c r="H104" s="373"/>
      <c r="I104" s="373"/>
      <c r="J104" s="373"/>
      <c r="K104" s="373"/>
      <c r="L104" s="373"/>
      <c r="M104" s="373"/>
    </row>
    <row r="105" spans="1:13">
      <c r="A105" s="373"/>
      <c r="B105" s="373"/>
      <c r="C105" s="373"/>
      <c r="D105" s="373"/>
      <c r="E105" s="373"/>
      <c r="F105" s="373"/>
      <c r="G105" s="373"/>
      <c r="H105" s="373"/>
      <c r="I105" s="373"/>
      <c r="J105" s="373"/>
      <c r="K105" s="373"/>
      <c r="L105" s="373"/>
      <c r="M105" s="373"/>
    </row>
    <row r="106" spans="1:13">
      <c r="A106" s="373"/>
      <c r="B106" s="373"/>
      <c r="C106" s="373"/>
      <c r="D106" s="373"/>
      <c r="E106" s="373"/>
      <c r="F106" s="373"/>
      <c r="G106" s="373"/>
      <c r="H106" s="373"/>
      <c r="I106" s="373"/>
      <c r="J106" s="373"/>
      <c r="K106" s="373"/>
      <c r="L106" s="373"/>
      <c r="M106" s="373"/>
    </row>
    <row r="107" spans="1:13">
      <c r="A107" s="373"/>
      <c r="B107" s="373"/>
      <c r="C107" s="373"/>
      <c r="D107" s="373"/>
      <c r="E107" s="373"/>
      <c r="F107" s="373"/>
      <c r="G107" s="373"/>
      <c r="H107" s="373"/>
      <c r="I107" s="373"/>
      <c r="J107" s="373"/>
      <c r="K107" s="373"/>
      <c r="L107" s="373"/>
      <c r="M107" s="373"/>
    </row>
    <row r="108" spans="1:13">
      <c r="A108" s="373"/>
      <c r="B108" s="373"/>
      <c r="C108" s="373"/>
      <c r="D108" s="373"/>
      <c r="E108" s="373"/>
      <c r="F108" s="373"/>
      <c r="G108" s="373"/>
      <c r="H108" s="373"/>
      <c r="I108" s="373"/>
      <c r="J108" s="373"/>
      <c r="K108" s="373"/>
      <c r="L108" s="373"/>
      <c r="M108" s="373"/>
    </row>
    <row r="109" spans="1:13">
      <c r="A109" s="373"/>
      <c r="B109" s="373"/>
      <c r="C109" s="373"/>
      <c r="D109" s="373"/>
      <c r="E109" s="373"/>
      <c r="F109" s="373"/>
      <c r="G109" s="373"/>
      <c r="H109" s="373"/>
      <c r="I109" s="373"/>
      <c r="J109" s="373"/>
      <c r="K109" s="373"/>
      <c r="L109" s="373"/>
      <c r="M109" s="373"/>
    </row>
    <row r="110" spans="1:13">
      <c r="A110" s="373"/>
      <c r="B110" s="373"/>
      <c r="C110" s="373"/>
      <c r="D110" s="373"/>
      <c r="E110" s="373"/>
      <c r="F110" s="373"/>
      <c r="G110" s="373"/>
      <c r="H110" s="373"/>
      <c r="I110" s="373"/>
      <c r="J110" s="373"/>
      <c r="K110" s="373"/>
      <c r="L110" s="373"/>
      <c r="M110" s="373"/>
    </row>
    <row r="111" spans="1:13">
      <c r="A111" s="373"/>
      <c r="B111" s="373"/>
      <c r="C111" s="373"/>
      <c r="D111" s="373"/>
      <c r="E111" s="373"/>
      <c r="F111" s="373"/>
      <c r="G111" s="373"/>
      <c r="H111" s="373"/>
      <c r="I111" s="373"/>
      <c r="J111" s="373"/>
      <c r="K111" s="373"/>
      <c r="L111" s="373"/>
      <c r="M111" s="373"/>
    </row>
    <row r="112" spans="1:13" ht="222" customHeight="1">
      <c r="A112" s="373"/>
      <c r="B112" s="373"/>
      <c r="C112" s="373"/>
      <c r="D112" s="373"/>
      <c r="E112" s="373"/>
      <c r="F112" s="373"/>
      <c r="G112" s="373"/>
      <c r="H112" s="373"/>
      <c r="I112" s="373"/>
      <c r="J112" s="373"/>
      <c r="K112" s="373"/>
      <c r="L112" s="373"/>
      <c r="M112" s="373"/>
    </row>
  </sheetData>
  <mergeCells count="29">
    <mergeCell ref="A84:M112"/>
    <mergeCell ref="A63:M64"/>
    <mergeCell ref="A34:M35"/>
    <mergeCell ref="A37:M38"/>
    <mergeCell ref="A40:M41"/>
    <mergeCell ref="A60:E60"/>
    <mergeCell ref="B44:M44"/>
    <mergeCell ref="A43:M43"/>
    <mergeCell ref="A53:M54"/>
    <mergeCell ref="A56:M56"/>
    <mergeCell ref="A66:L66"/>
    <mergeCell ref="A67:L74"/>
    <mergeCell ref="A1:M1"/>
    <mergeCell ref="A3:M3"/>
    <mergeCell ref="A6:M12"/>
    <mergeCell ref="A14:M14"/>
    <mergeCell ref="A5:M5"/>
    <mergeCell ref="A16:M16"/>
    <mergeCell ref="A76:M81"/>
    <mergeCell ref="A2:M2"/>
    <mergeCell ref="A17:M17"/>
    <mergeCell ref="A21:M21"/>
    <mergeCell ref="A23:M23"/>
    <mergeCell ref="A25:M25"/>
    <mergeCell ref="A27:M27"/>
    <mergeCell ref="A29:M29"/>
    <mergeCell ref="A19:M19"/>
    <mergeCell ref="A58:M58"/>
    <mergeCell ref="A61:M61"/>
  </mergeCells>
  <pageMargins left="0.7" right="0.7" top="0.65" bottom="0.75" header="0.3" footer="0.3"/>
  <pageSetup fitToHeight="0" orientation="landscape" r:id="rId1"/>
  <headerFooter>
    <oddFooter>&amp;LPage &amp;P-2 of &amp;N-2
&amp;CRFP: Life, AD&amp;&amp;D and LTD Insurance&amp;R&amp;D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8AF64-AE5A-4C70-9C23-8C63E3DEC15C}">
  <sheetPr>
    <pageSetUpPr fitToPage="1"/>
  </sheetPr>
  <dimension ref="A1:M26"/>
  <sheetViews>
    <sheetView workbookViewId="0">
      <selection activeCell="A3" sqref="A3:M3"/>
    </sheetView>
  </sheetViews>
  <sheetFormatPr defaultRowHeight="12.75"/>
  <sheetData>
    <row r="1" spans="1:13" ht="15.75">
      <c r="A1" s="355" t="str">
        <f>'Cover Page'!F9</f>
        <v>Fashion Institute of Technology (FIT)</v>
      </c>
      <c r="B1" s="355"/>
      <c r="C1" s="355"/>
      <c r="D1" s="355"/>
      <c r="E1" s="355"/>
      <c r="F1" s="355"/>
      <c r="G1" s="355"/>
      <c r="H1" s="355"/>
      <c r="I1" s="355"/>
      <c r="J1" s="355"/>
      <c r="K1" s="355"/>
      <c r="L1" s="355"/>
      <c r="M1" s="355"/>
    </row>
    <row r="2" spans="1:13" ht="15.75">
      <c r="A2" s="355" t="str">
        <f>'Cover Page'!F11</f>
        <v>Request for Proposal</v>
      </c>
      <c r="B2" s="355"/>
      <c r="C2" s="355"/>
      <c r="D2" s="355"/>
      <c r="E2" s="355"/>
      <c r="F2" s="355"/>
      <c r="G2" s="355"/>
      <c r="H2" s="355"/>
      <c r="I2" s="355"/>
      <c r="J2" s="355"/>
      <c r="K2" s="355"/>
      <c r="L2" s="355"/>
      <c r="M2" s="355"/>
    </row>
    <row r="3" spans="1:13" ht="35.25" customHeight="1">
      <c r="A3" s="358" t="str">
        <f>'Cover Page'!E13</f>
        <v>Basic Life and Accidental Death and Dismemberment (AD&amp;D),</v>
      </c>
      <c r="B3" s="358"/>
      <c r="C3" s="358"/>
      <c r="D3" s="358"/>
      <c r="E3" s="358"/>
      <c r="F3" s="358"/>
      <c r="G3" s="358"/>
      <c r="H3" s="358"/>
      <c r="I3" s="358"/>
      <c r="J3" s="358"/>
      <c r="K3" s="358"/>
      <c r="L3" s="358"/>
      <c r="M3" s="358"/>
    </row>
    <row r="5" spans="1:13" ht="15">
      <c r="A5" s="375" t="s">
        <v>369</v>
      </c>
      <c r="B5" s="375"/>
      <c r="C5" s="375"/>
      <c r="D5" s="375"/>
      <c r="E5" s="375"/>
    </row>
    <row r="6" spans="1:13" ht="13.7" customHeight="1">
      <c r="A6" s="367" t="s">
        <v>446</v>
      </c>
      <c r="B6" s="367"/>
      <c r="C6" s="367"/>
      <c r="D6" s="367"/>
      <c r="E6" s="367"/>
      <c r="F6" s="367"/>
      <c r="G6" s="367"/>
      <c r="H6" s="367"/>
      <c r="I6" s="367"/>
      <c r="J6" s="367"/>
      <c r="K6" s="367"/>
      <c r="L6" s="367"/>
      <c r="M6" s="367"/>
    </row>
    <row r="7" spans="1:13" ht="14.45" customHeight="1">
      <c r="A7" s="367"/>
      <c r="B7" s="367"/>
      <c r="C7" s="367"/>
      <c r="D7" s="367"/>
      <c r="E7" s="367"/>
      <c r="F7" s="367"/>
      <c r="G7" s="367"/>
      <c r="H7" s="367"/>
      <c r="I7" s="367"/>
      <c r="J7" s="367"/>
      <c r="K7" s="367"/>
      <c r="L7" s="367"/>
      <c r="M7" s="367"/>
    </row>
    <row r="8" spans="1:13">
      <c r="A8" s="367"/>
      <c r="B8" s="367"/>
      <c r="C8" s="367"/>
      <c r="D8" s="367"/>
      <c r="E8" s="367"/>
      <c r="F8" s="367"/>
      <c r="G8" s="367"/>
      <c r="H8" s="367"/>
      <c r="I8" s="367"/>
      <c r="J8" s="367"/>
      <c r="K8" s="367"/>
      <c r="L8" s="367"/>
      <c r="M8" s="367"/>
    </row>
    <row r="9" spans="1:13" ht="13.7" customHeight="1">
      <c r="A9" s="32"/>
      <c r="B9" s="32"/>
      <c r="C9" s="32"/>
      <c r="D9" s="32"/>
      <c r="E9" s="32"/>
      <c r="F9" s="32"/>
      <c r="G9" s="32"/>
      <c r="H9" s="32"/>
      <c r="I9" s="32"/>
    </row>
    <row r="10" spans="1:13" ht="13.7" customHeight="1">
      <c r="A10" s="32"/>
      <c r="B10" s="32"/>
      <c r="C10" s="32"/>
      <c r="D10" s="32"/>
      <c r="E10" s="32"/>
      <c r="F10" s="32"/>
      <c r="G10" s="32"/>
      <c r="H10" s="32"/>
      <c r="I10" s="32"/>
    </row>
    <row r="11" spans="1:13" ht="17.100000000000001" customHeight="1">
      <c r="A11" s="375" t="s">
        <v>370</v>
      </c>
      <c r="B11" s="375"/>
      <c r="C11" s="375"/>
      <c r="D11" s="375"/>
      <c r="E11" s="375"/>
      <c r="F11" s="375"/>
      <c r="G11" s="375"/>
      <c r="H11" s="375"/>
      <c r="I11" s="375"/>
    </row>
    <row r="12" spans="1:13" ht="12.95" customHeight="1">
      <c r="A12" s="367" t="s">
        <v>371</v>
      </c>
      <c r="B12" s="367"/>
      <c r="C12" s="367"/>
      <c r="D12" s="367"/>
      <c r="E12" s="367"/>
      <c r="F12" s="367"/>
      <c r="G12" s="367"/>
      <c r="H12" s="367"/>
      <c r="I12" s="367"/>
      <c r="J12" s="367"/>
      <c r="K12" s="367"/>
      <c r="L12" s="367"/>
      <c r="M12" s="367"/>
    </row>
    <row r="13" spans="1:13">
      <c r="A13" s="16"/>
      <c r="B13" s="16"/>
      <c r="C13" s="16"/>
      <c r="D13" s="16"/>
      <c r="E13" s="16"/>
      <c r="F13" s="16"/>
      <c r="G13" s="16"/>
      <c r="H13" s="16"/>
      <c r="I13" s="16"/>
    </row>
    <row r="14" spans="1:13" ht="12.95" customHeight="1">
      <c r="A14" s="367" t="s">
        <v>372</v>
      </c>
      <c r="B14" s="367"/>
      <c r="C14" s="367"/>
      <c r="D14" s="367"/>
      <c r="E14" s="367"/>
      <c r="F14" s="367"/>
      <c r="G14" s="367"/>
      <c r="H14" s="367"/>
      <c r="I14" s="367"/>
      <c r="J14" s="367"/>
      <c r="K14" s="367"/>
      <c r="L14" s="367"/>
      <c r="M14" s="367"/>
    </row>
    <row r="15" spans="1:13">
      <c r="A15" s="367"/>
      <c r="B15" s="367"/>
      <c r="C15" s="367"/>
      <c r="D15" s="367"/>
      <c r="E15" s="367"/>
      <c r="F15" s="367"/>
      <c r="G15" s="367"/>
      <c r="H15" s="367"/>
      <c r="I15" s="367"/>
      <c r="J15" s="367"/>
      <c r="K15" s="367"/>
      <c r="L15" s="367"/>
      <c r="M15" s="367"/>
    </row>
    <row r="17" spans="1:13">
      <c r="B17" s="368" t="s">
        <v>373</v>
      </c>
      <c r="C17" s="368"/>
      <c r="D17" s="368"/>
      <c r="E17" s="368"/>
      <c r="F17" s="368"/>
      <c r="G17" s="368"/>
      <c r="H17" s="368"/>
      <c r="I17" s="34">
        <v>0.3</v>
      </c>
    </row>
    <row r="19" spans="1:13" ht="43.15" customHeight="1">
      <c r="B19" s="368" t="s">
        <v>445</v>
      </c>
      <c r="C19" s="368"/>
      <c r="D19" s="368"/>
      <c r="E19" s="368"/>
      <c r="F19" s="368"/>
      <c r="G19" s="368"/>
      <c r="H19" s="368"/>
      <c r="I19" s="34">
        <v>0.3</v>
      </c>
    </row>
    <row r="21" spans="1:13" ht="17.100000000000001" customHeight="1">
      <c r="B21" s="368" t="s">
        <v>374</v>
      </c>
      <c r="C21" s="368"/>
      <c r="D21" s="368"/>
      <c r="E21" s="368"/>
      <c r="F21" s="368"/>
      <c r="G21" s="368"/>
      <c r="H21" s="368"/>
      <c r="I21" s="34">
        <v>0.2</v>
      </c>
    </row>
    <row r="23" spans="1:13">
      <c r="B23" s="368" t="s">
        <v>375</v>
      </c>
      <c r="C23" s="368"/>
      <c r="D23" s="368"/>
      <c r="E23" s="368"/>
      <c r="F23" s="368"/>
      <c r="G23" s="368"/>
      <c r="H23" s="368"/>
      <c r="I23" s="34">
        <v>0.2</v>
      </c>
    </row>
    <row r="25" spans="1:13" ht="12.95" customHeight="1">
      <c r="A25" s="369" t="s">
        <v>1016</v>
      </c>
      <c r="B25" s="367"/>
      <c r="C25" s="367"/>
      <c r="D25" s="367"/>
      <c r="E25" s="367"/>
      <c r="F25" s="367"/>
      <c r="G25" s="367"/>
      <c r="H25" s="367"/>
      <c r="I25" s="367"/>
      <c r="J25" s="367"/>
      <c r="K25" s="367"/>
      <c r="L25" s="367"/>
      <c r="M25" s="367"/>
    </row>
    <row r="26" spans="1:13" ht="29.45" customHeight="1">
      <c r="A26" s="367"/>
      <c r="B26" s="367"/>
      <c r="C26" s="367"/>
      <c r="D26" s="367"/>
      <c r="E26" s="367"/>
      <c r="F26" s="367"/>
      <c r="G26" s="367"/>
      <c r="H26" s="367"/>
      <c r="I26" s="367"/>
      <c r="J26" s="367"/>
      <c r="K26" s="367"/>
      <c r="L26" s="367"/>
      <c r="M26" s="367"/>
    </row>
  </sheetData>
  <mergeCells count="13">
    <mergeCell ref="A25:M26"/>
    <mergeCell ref="B23:H23"/>
    <mergeCell ref="A11:I11"/>
    <mergeCell ref="A5:E5"/>
    <mergeCell ref="B19:H19"/>
    <mergeCell ref="B17:H17"/>
    <mergeCell ref="B21:H21"/>
    <mergeCell ref="A14:M15"/>
    <mergeCell ref="A1:M1"/>
    <mergeCell ref="A2:M2"/>
    <mergeCell ref="A3:M3"/>
    <mergeCell ref="A6:M8"/>
    <mergeCell ref="A12:M12"/>
  </mergeCells>
  <pageMargins left="0.7" right="0.7" top="0.65" bottom="0.75" header="0.3" footer="0.3"/>
  <pageSetup fitToHeight="0" orientation="landscape" r:id="rId1"/>
  <headerFooter>
    <oddFooter>&amp;LPage &amp;P-2 of &amp;N-2
&amp;CRFP: Life, AD&amp;&amp;D and LTD Insurance&amp;R&amp;D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C1745-0602-4738-BA07-2B2AF3F7E19D}">
  <sheetPr>
    <pageSetUpPr fitToPage="1"/>
  </sheetPr>
  <dimension ref="A1:N23"/>
  <sheetViews>
    <sheetView zoomScaleNormal="100" workbookViewId="0">
      <selection activeCell="A3" sqref="A3:M3"/>
    </sheetView>
  </sheetViews>
  <sheetFormatPr defaultRowHeight="12.75"/>
  <cols>
    <col min="1" max="1" width="5.42578125" style="1" customWidth="1"/>
    <col min="2" max="2" width="3.42578125" style="1" customWidth="1"/>
    <col min="3" max="3" width="9.140625" style="1" customWidth="1"/>
    <col min="4" max="4" width="14.85546875" style="1" customWidth="1"/>
    <col min="5" max="6" width="8.5703125" style="1" customWidth="1"/>
    <col min="7" max="10" width="9.140625" style="1" customWidth="1"/>
    <col min="11" max="11" width="8.5703125" style="1" customWidth="1"/>
    <col min="12" max="12" width="14.42578125" style="1" customWidth="1"/>
    <col min="13" max="13" width="13.42578125" style="1" customWidth="1"/>
    <col min="14" max="16384" width="9.140625" style="1"/>
  </cols>
  <sheetData>
    <row r="1" spans="1:14" ht="15.75">
      <c r="A1" s="355" t="str">
        <f>'Evaluation Criteria'!A1:M1</f>
        <v>Fashion Institute of Technology (FIT)</v>
      </c>
      <c r="B1" s="355"/>
      <c r="C1" s="355"/>
      <c r="D1" s="355"/>
      <c r="E1" s="355"/>
      <c r="F1" s="355"/>
      <c r="G1" s="355"/>
      <c r="H1" s="355"/>
      <c r="I1" s="355"/>
      <c r="J1" s="355"/>
      <c r="K1" s="355"/>
      <c r="L1" s="355"/>
      <c r="M1" s="355"/>
    </row>
    <row r="2" spans="1:14" ht="15.75">
      <c r="A2" s="355" t="str">
        <f>'Evaluation Criteria'!A2:M2</f>
        <v>Request for Proposal</v>
      </c>
      <c r="B2" s="355"/>
      <c r="C2" s="355"/>
      <c r="D2" s="355"/>
      <c r="E2" s="355"/>
      <c r="F2" s="355"/>
      <c r="G2" s="355"/>
      <c r="H2" s="355"/>
      <c r="I2" s="355"/>
      <c r="J2" s="355"/>
      <c r="K2" s="355"/>
      <c r="L2" s="355"/>
      <c r="M2" s="355"/>
    </row>
    <row r="3" spans="1:14" ht="33.75" customHeight="1">
      <c r="A3" s="358" t="str">
        <f>'Evaluation Criteria'!A3:M3</f>
        <v>Basic Life and Accidental Death and Dismemberment (AD&amp;D),</v>
      </c>
      <c r="B3" s="358"/>
      <c r="C3" s="358"/>
      <c r="D3" s="358"/>
      <c r="E3" s="358"/>
      <c r="F3" s="358"/>
      <c r="G3" s="358"/>
      <c r="H3" s="358"/>
      <c r="I3" s="358"/>
      <c r="J3" s="358"/>
      <c r="K3" s="358"/>
      <c r="L3" s="358"/>
      <c r="M3" s="358"/>
    </row>
    <row r="4" spans="1:14" ht="15.75">
      <c r="A4" s="355" t="s">
        <v>384</v>
      </c>
      <c r="B4" s="355"/>
      <c r="C4" s="355"/>
      <c r="D4" s="355"/>
      <c r="E4" s="355"/>
      <c r="F4" s="355"/>
      <c r="G4" s="355"/>
      <c r="H4" s="355"/>
      <c r="I4" s="355"/>
      <c r="J4" s="355"/>
      <c r="K4" s="355"/>
      <c r="L4" s="355"/>
      <c r="M4" s="355"/>
    </row>
    <row r="5" spans="1:14">
      <c r="A5" s="141"/>
      <c r="B5" s="141"/>
      <c r="C5" s="141"/>
      <c r="D5" s="141"/>
      <c r="E5" s="141"/>
      <c r="F5" s="141"/>
      <c r="G5" s="141"/>
      <c r="H5" s="141"/>
      <c r="I5" s="141"/>
      <c r="J5" s="141"/>
      <c r="K5" s="141"/>
    </row>
    <row r="6" spans="1:14" ht="61.5" customHeight="1">
      <c r="A6" s="377" t="s">
        <v>307</v>
      </c>
      <c r="B6" s="377"/>
      <c r="C6" s="377"/>
      <c r="D6" s="377"/>
      <c r="E6" s="377"/>
      <c r="F6" s="377"/>
      <c r="G6" s="377"/>
      <c r="H6" s="377"/>
      <c r="I6" s="377"/>
      <c r="J6" s="377"/>
      <c r="K6" s="377"/>
      <c r="L6" s="377"/>
      <c r="M6" s="377"/>
    </row>
    <row r="7" spans="1:14">
      <c r="A7" s="142"/>
    </row>
    <row r="8" spans="1:14" ht="30.2" customHeight="1">
      <c r="A8" s="378" t="s">
        <v>308</v>
      </c>
      <c r="B8" s="378"/>
      <c r="C8" s="378"/>
      <c r="D8" s="378"/>
      <c r="E8" s="378"/>
      <c r="F8" s="378"/>
      <c r="G8" s="378"/>
      <c r="H8" s="378"/>
      <c r="I8" s="378"/>
      <c r="J8" s="378"/>
      <c r="K8" s="378"/>
      <c r="L8" s="378"/>
      <c r="M8" s="378"/>
    </row>
    <row r="10" spans="1:14" ht="15">
      <c r="A10" s="145" t="s">
        <v>388</v>
      </c>
      <c r="B10" s="146" t="s">
        <v>6</v>
      </c>
      <c r="C10" s="31"/>
    </row>
    <row r="11" spans="1:14" ht="31.7" customHeight="1">
      <c r="B11" s="376" t="s">
        <v>440</v>
      </c>
      <c r="C11" s="376"/>
      <c r="D11" s="376"/>
      <c r="E11" s="376"/>
      <c r="F11" s="376"/>
      <c r="G11" s="376"/>
      <c r="H11" s="376"/>
      <c r="I11" s="376"/>
      <c r="J11" s="376"/>
      <c r="K11" s="376"/>
      <c r="L11" s="376"/>
      <c r="M11" s="376"/>
    </row>
    <row r="12" spans="1:14">
      <c r="B12" s="143"/>
      <c r="C12" s="139"/>
      <c r="D12" s="139"/>
      <c r="E12" s="139"/>
      <c r="F12" s="139"/>
      <c r="G12" s="139"/>
      <c r="H12" s="139"/>
      <c r="I12" s="139"/>
      <c r="J12" s="139"/>
      <c r="K12" s="139"/>
    </row>
    <row r="13" spans="1:14" ht="15">
      <c r="A13" s="145" t="s">
        <v>389</v>
      </c>
      <c r="B13" s="146" t="s">
        <v>7</v>
      </c>
      <c r="C13" s="31"/>
    </row>
    <row r="14" spans="1:14">
      <c r="B14" s="144" t="s">
        <v>5</v>
      </c>
      <c r="C14" s="15" t="s">
        <v>287</v>
      </c>
      <c r="D14" s="15"/>
      <c r="E14" s="15"/>
      <c r="F14" s="15"/>
      <c r="G14" s="15"/>
      <c r="H14" s="15"/>
      <c r="I14" s="15"/>
      <c r="J14" s="15"/>
      <c r="K14" s="15"/>
      <c r="L14" s="15"/>
      <c r="M14" s="15"/>
      <c r="N14" s="15"/>
    </row>
    <row r="15" spans="1:14">
      <c r="B15" s="52" t="s">
        <v>5</v>
      </c>
      <c r="C15" s="15" t="s">
        <v>820</v>
      </c>
      <c r="D15" s="15"/>
      <c r="E15" s="15"/>
      <c r="F15" s="15"/>
      <c r="G15" s="15"/>
      <c r="H15" s="15"/>
      <c r="I15" s="15"/>
      <c r="J15" s="15"/>
      <c r="K15" s="15"/>
      <c r="L15" s="15"/>
      <c r="M15" s="15"/>
      <c r="N15" s="15"/>
    </row>
    <row r="16" spans="1:14">
      <c r="B16" s="144" t="s">
        <v>5</v>
      </c>
      <c r="C16" s="15" t="s">
        <v>54</v>
      </c>
      <c r="D16" s="15"/>
      <c r="E16" s="15"/>
      <c r="F16" s="15"/>
      <c r="G16" s="15"/>
      <c r="H16" s="15"/>
      <c r="I16" s="15"/>
      <c r="J16" s="15"/>
      <c r="K16" s="15"/>
      <c r="L16" s="15"/>
      <c r="M16" s="15"/>
      <c r="N16" s="15"/>
    </row>
    <row r="17" spans="1:14">
      <c r="B17" s="144" t="s">
        <v>5</v>
      </c>
      <c r="C17" s="15" t="s">
        <v>55</v>
      </c>
      <c r="D17" s="15"/>
      <c r="E17" s="15"/>
      <c r="F17" s="15"/>
      <c r="G17" s="15"/>
      <c r="H17" s="15"/>
      <c r="I17" s="15"/>
      <c r="J17" s="15"/>
      <c r="K17" s="15"/>
      <c r="L17" s="15"/>
      <c r="M17" s="15"/>
      <c r="N17" s="15"/>
    </row>
    <row r="18" spans="1:14">
      <c r="B18" s="144" t="s">
        <v>5</v>
      </c>
      <c r="C18" s="15" t="s">
        <v>56</v>
      </c>
      <c r="D18" s="15"/>
      <c r="E18" s="15"/>
      <c r="F18" s="15"/>
      <c r="G18" s="15"/>
      <c r="H18" s="15"/>
      <c r="I18" s="15"/>
      <c r="J18" s="15"/>
      <c r="K18" s="15"/>
      <c r="L18" s="15"/>
      <c r="M18" s="15"/>
      <c r="N18" s="15"/>
    </row>
    <row r="19" spans="1:14">
      <c r="A19" s="142"/>
    </row>
    <row r="20" spans="1:14" ht="21.2" customHeight="1">
      <c r="A20" s="376" t="s">
        <v>8</v>
      </c>
      <c r="B20" s="376"/>
      <c r="C20" s="376"/>
      <c r="D20" s="376"/>
      <c r="E20" s="376"/>
      <c r="F20" s="376"/>
      <c r="G20" s="376"/>
      <c r="H20" s="376"/>
      <c r="I20" s="376"/>
      <c r="J20" s="376"/>
      <c r="K20" s="376"/>
      <c r="L20" s="376"/>
      <c r="M20" s="376"/>
    </row>
    <row r="21" spans="1:14">
      <c r="A21" s="142"/>
    </row>
    <row r="22" spans="1:14" ht="18.75" customHeight="1">
      <c r="A22" s="376" t="s">
        <v>57</v>
      </c>
      <c r="B22" s="376"/>
      <c r="C22" s="376"/>
      <c r="D22" s="376"/>
      <c r="E22" s="376"/>
      <c r="F22" s="376"/>
      <c r="G22" s="376"/>
      <c r="H22" s="376"/>
      <c r="I22" s="376"/>
      <c r="J22" s="376"/>
      <c r="K22" s="376"/>
      <c r="L22" s="376"/>
      <c r="M22" s="376"/>
    </row>
    <row r="23" spans="1:14">
      <c r="A23" s="142"/>
    </row>
  </sheetData>
  <mergeCells count="9">
    <mergeCell ref="A22:M22"/>
    <mergeCell ref="A1:M1"/>
    <mergeCell ref="A20:M20"/>
    <mergeCell ref="A4:M4"/>
    <mergeCell ref="A2:M2"/>
    <mergeCell ref="A3:M3"/>
    <mergeCell ref="A6:M6"/>
    <mergeCell ref="A8:M8"/>
    <mergeCell ref="B11:M11"/>
  </mergeCells>
  <phoneticPr fontId="0" type="noConversion"/>
  <pageMargins left="0.7" right="0.7" top="0.65" bottom="0.75" header="0.3" footer="0.3"/>
  <pageSetup fitToHeight="0" orientation="landscape" r:id="rId1"/>
  <headerFooter>
    <oddFooter>&amp;LPage &amp;P-2 of &amp;N-2
&amp;CRFP: Life, AD&amp;&amp;D and LTD Insurance&amp;R&amp;D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D5477-C20E-4AE5-9E12-047DF8F287A0}">
  <sheetPr>
    <pageSetUpPr fitToPage="1"/>
  </sheetPr>
  <dimension ref="A1:IH377"/>
  <sheetViews>
    <sheetView view="pageBreakPreview" topLeftCell="A9" zoomScale="90" zoomScaleNormal="100" zoomScaleSheetLayoutView="90" workbookViewId="0">
      <selection activeCell="G377" sqref="G377"/>
    </sheetView>
  </sheetViews>
  <sheetFormatPr defaultRowHeight="12.75"/>
  <cols>
    <col min="1" max="1" width="7.85546875" style="1" customWidth="1"/>
    <col min="2" max="2" width="102.42578125" style="1" customWidth="1"/>
    <col min="3" max="3" width="11" style="9" customWidth="1"/>
    <col min="4" max="4" width="9.42578125" style="9" customWidth="1"/>
    <col min="5" max="5" width="13.140625" style="9" customWidth="1"/>
    <col min="6" max="16384" width="9.140625" style="1"/>
  </cols>
  <sheetData>
    <row r="1" spans="1:5" ht="15.75">
      <c r="A1" s="355" t="str">
        <f>'RFP Instructions'!A1:M1</f>
        <v>Fashion Institute of Technology (FIT)</v>
      </c>
      <c r="B1" s="355"/>
      <c r="C1" s="355"/>
      <c r="D1" s="355"/>
      <c r="E1" s="355"/>
    </row>
    <row r="2" spans="1:5" ht="15.75">
      <c r="A2" s="355" t="str">
        <f>'RFP Instructions'!A2:M2</f>
        <v>Request for Proposal</v>
      </c>
      <c r="B2" s="355"/>
      <c r="C2" s="355"/>
      <c r="D2" s="355"/>
      <c r="E2" s="355"/>
    </row>
    <row r="3" spans="1:5" ht="15.75">
      <c r="A3" s="355" t="str">
        <f>'RFP Instructions'!A3:M3</f>
        <v>Basic Life and Accidental Death and Dismemberment (AD&amp;D),</v>
      </c>
      <c r="B3" s="355"/>
      <c r="C3" s="355"/>
      <c r="D3" s="355"/>
      <c r="E3" s="355"/>
    </row>
    <row r="4" spans="1:5" ht="15.75">
      <c r="A4" s="355" t="s">
        <v>287</v>
      </c>
      <c r="B4" s="355"/>
      <c r="C4" s="355"/>
      <c r="D4" s="355"/>
      <c r="E4" s="355"/>
    </row>
    <row r="5" spans="1:5" ht="15.75">
      <c r="A5" s="412" t="s">
        <v>33</v>
      </c>
      <c r="B5" s="412"/>
      <c r="C5" s="40"/>
      <c r="D5" s="40"/>
      <c r="E5" s="40"/>
    </row>
    <row r="7" spans="1:5" ht="71.099999999999994" customHeight="1">
      <c r="A7" s="378" t="s">
        <v>320</v>
      </c>
      <c r="B7" s="378"/>
      <c r="C7" s="378"/>
      <c r="D7" s="378"/>
      <c r="E7" s="378"/>
    </row>
    <row r="9" spans="1:5" ht="27" customHeight="1">
      <c r="A9" s="416" t="s">
        <v>9</v>
      </c>
      <c r="B9" s="417"/>
      <c r="C9" s="417"/>
      <c r="D9" s="417"/>
      <c r="E9" s="418"/>
    </row>
    <row r="11" spans="1:5" ht="27.2" customHeight="1">
      <c r="A11" s="419" t="s">
        <v>34</v>
      </c>
      <c r="B11" s="420"/>
      <c r="C11" s="420"/>
      <c r="D11" s="420"/>
      <c r="E11" s="421"/>
    </row>
    <row r="12" spans="1:5" ht="42.4" customHeight="1">
      <c r="A12" s="422" t="s">
        <v>291</v>
      </c>
      <c r="B12" s="423"/>
      <c r="C12" s="423"/>
      <c r="D12" s="423"/>
      <c r="E12" s="424"/>
    </row>
    <row r="14" spans="1:5" ht="15.75">
      <c r="A14" s="413" t="s">
        <v>41</v>
      </c>
      <c r="B14" s="414"/>
      <c r="C14" s="414"/>
      <c r="D14" s="414"/>
      <c r="E14" s="415"/>
    </row>
    <row r="15" spans="1:5" ht="38.450000000000003" customHeight="1">
      <c r="A15" s="379" t="s">
        <v>10</v>
      </c>
      <c r="B15" s="380"/>
      <c r="C15" s="61" t="s">
        <v>35</v>
      </c>
      <c r="D15" s="61" t="s">
        <v>36</v>
      </c>
      <c r="E15" s="62" t="s">
        <v>37</v>
      </c>
    </row>
    <row r="16" spans="1:5" ht="25.5">
      <c r="A16" s="63">
        <v>1</v>
      </c>
      <c r="B16" s="64" t="s">
        <v>351</v>
      </c>
      <c r="C16" s="425"/>
      <c r="D16" s="426"/>
      <c r="E16" s="427"/>
    </row>
    <row r="17" spans="1:5">
      <c r="A17" s="65" t="s">
        <v>22</v>
      </c>
      <c r="B17" s="64" t="s">
        <v>11</v>
      </c>
      <c r="C17" s="66"/>
      <c r="D17" s="66"/>
      <c r="E17" s="67"/>
    </row>
    <row r="18" spans="1:5">
      <c r="A18" s="65" t="s">
        <v>21</v>
      </c>
      <c r="B18" s="64" t="s">
        <v>12</v>
      </c>
      <c r="C18" s="66"/>
      <c r="D18" s="66"/>
      <c r="E18" s="67"/>
    </row>
    <row r="19" spans="1:5">
      <c r="A19" s="65" t="s">
        <v>20</v>
      </c>
      <c r="B19" s="64" t="s">
        <v>13</v>
      </c>
      <c r="C19" s="66"/>
      <c r="D19" s="66"/>
      <c r="E19" s="67"/>
    </row>
    <row r="20" spans="1:5">
      <c r="A20" s="65" t="s">
        <v>19</v>
      </c>
      <c r="B20" s="64" t="s">
        <v>14</v>
      </c>
      <c r="C20" s="66"/>
      <c r="D20" s="66"/>
      <c r="E20" s="67"/>
    </row>
    <row r="21" spans="1:5" ht="28.15" customHeight="1">
      <c r="A21" s="63">
        <f>A16+1</f>
        <v>2</v>
      </c>
      <c r="B21" s="64" t="s">
        <v>321</v>
      </c>
      <c r="C21" s="66"/>
      <c r="D21" s="66"/>
      <c r="E21" s="67"/>
    </row>
    <row r="22" spans="1:5">
      <c r="A22" s="63">
        <f t="shared" ref="A22:A28" si="0">A21+1</f>
        <v>3</v>
      </c>
      <c r="B22" s="64" t="s">
        <v>417</v>
      </c>
      <c r="C22" s="66"/>
      <c r="D22" s="66"/>
      <c r="E22" s="67"/>
    </row>
    <row r="23" spans="1:5">
      <c r="A23" s="63">
        <f t="shared" si="0"/>
        <v>4</v>
      </c>
      <c r="B23" s="64" t="s">
        <v>1020</v>
      </c>
      <c r="C23" s="66"/>
      <c r="D23" s="66"/>
      <c r="E23" s="67"/>
    </row>
    <row r="24" spans="1:5" ht="14.45" customHeight="1">
      <c r="A24" s="63">
        <f t="shared" si="0"/>
        <v>5</v>
      </c>
      <c r="B24" s="64" t="s">
        <v>42</v>
      </c>
      <c r="C24" s="66"/>
      <c r="D24" s="66"/>
      <c r="E24" s="67"/>
    </row>
    <row r="25" spans="1:5" ht="63.75">
      <c r="A25" s="63">
        <v>6</v>
      </c>
      <c r="B25" s="64" t="s">
        <v>288</v>
      </c>
      <c r="C25" s="66"/>
      <c r="D25" s="66"/>
      <c r="E25" s="67"/>
    </row>
    <row r="26" spans="1:5" ht="25.5">
      <c r="A26" s="63">
        <f t="shared" si="0"/>
        <v>7</v>
      </c>
      <c r="B26" s="64" t="s">
        <v>448</v>
      </c>
      <c r="C26" s="66"/>
      <c r="D26" s="66"/>
      <c r="E26" s="67"/>
    </row>
    <row r="27" spans="1:5">
      <c r="A27" s="63">
        <f t="shared" si="0"/>
        <v>8</v>
      </c>
      <c r="B27" s="64" t="s">
        <v>0</v>
      </c>
      <c r="C27" s="66"/>
      <c r="D27" s="66"/>
      <c r="E27" s="67"/>
    </row>
    <row r="28" spans="1:5">
      <c r="A28" s="63">
        <f t="shared" si="0"/>
        <v>9</v>
      </c>
      <c r="B28" s="64" t="s">
        <v>59</v>
      </c>
      <c r="C28" s="384"/>
      <c r="D28" s="385"/>
      <c r="E28" s="386"/>
    </row>
    <row r="29" spans="1:5" ht="67.900000000000006" customHeight="1">
      <c r="A29" s="65" t="s">
        <v>22</v>
      </c>
      <c r="B29" s="64" t="s">
        <v>419</v>
      </c>
      <c r="C29" s="66"/>
      <c r="D29" s="66"/>
      <c r="E29" s="67"/>
    </row>
    <row r="30" spans="1:5" ht="19.149999999999999" customHeight="1">
      <c r="A30" s="65" t="s">
        <v>21</v>
      </c>
      <c r="B30" s="64" t="s">
        <v>58</v>
      </c>
      <c r="C30" s="66"/>
      <c r="D30" s="66"/>
      <c r="E30" s="67"/>
    </row>
    <row r="31" spans="1:5" ht="15.6" customHeight="1">
      <c r="A31" s="65" t="s">
        <v>20</v>
      </c>
      <c r="B31" s="64" t="s">
        <v>60</v>
      </c>
      <c r="C31" s="66"/>
      <c r="D31" s="66"/>
      <c r="E31" s="67"/>
    </row>
    <row r="32" spans="1:5" ht="49.7" customHeight="1">
      <c r="A32" s="65" t="s">
        <v>19</v>
      </c>
      <c r="B32" s="64" t="s">
        <v>427</v>
      </c>
      <c r="C32" s="66"/>
      <c r="D32" s="66"/>
      <c r="E32" s="67"/>
    </row>
    <row r="33" spans="1:242" ht="18" customHeight="1">
      <c r="A33" s="65" t="s">
        <v>27</v>
      </c>
      <c r="B33" s="64" t="s">
        <v>292</v>
      </c>
      <c r="C33" s="66"/>
      <c r="D33" s="66"/>
      <c r="E33" s="67"/>
    </row>
    <row r="34" spans="1:242" ht="15.75" customHeight="1">
      <c r="A34" s="63">
        <f>A28+1</f>
        <v>10</v>
      </c>
      <c r="B34" s="64" t="s">
        <v>322</v>
      </c>
      <c r="C34" s="66"/>
      <c r="D34" s="66"/>
      <c r="E34" s="67"/>
    </row>
    <row r="35" spans="1:242">
      <c r="A35" s="63">
        <f>A34+1</f>
        <v>11</v>
      </c>
      <c r="B35" s="64" t="s">
        <v>323</v>
      </c>
      <c r="C35" s="66"/>
      <c r="D35" s="66"/>
      <c r="E35" s="67"/>
    </row>
    <row r="36" spans="1:242">
      <c r="A36" s="63">
        <f>A35+1</f>
        <v>12</v>
      </c>
      <c r="B36" s="68" t="s">
        <v>272</v>
      </c>
      <c r="C36" s="66"/>
      <c r="D36" s="66"/>
      <c r="E36" s="67"/>
    </row>
    <row r="37" spans="1:242">
      <c r="A37" s="63">
        <f>A36+1</f>
        <v>13</v>
      </c>
      <c r="B37" s="68" t="s">
        <v>293</v>
      </c>
      <c r="C37" s="425"/>
      <c r="D37" s="426"/>
      <c r="E37" s="427"/>
    </row>
    <row r="38" spans="1:242" ht="40.700000000000003" customHeight="1">
      <c r="A38" s="65" t="s">
        <v>22</v>
      </c>
      <c r="B38" s="64" t="s">
        <v>433</v>
      </c>
      <c r="C38" s="69"/>
      <c r="D38" s="70"/>
      <c r="E38" s="71"/>
    </row>
    <row r="39" spans="1:242" ht="54.75" customHeight="1">
      <c r="A39" s="65" t="s">
        <v>21</v>
      </c>
      <c r="B39" s="64" t="s">
        <v>449</v>
      </c>
      <c r="C39" s="69"/>
      <c r="D39" s="70"/>
      <c r="E39" s="71"/>
    </row>
    <row r="40" spans="1:242" s="3" customFormat="1" ht="27.75" customHeight="1">
      <c r="A40" s="72" t="s">
        <v>40</v>
      </c>
      <c r="B40" s="72"/>
      <c r="C40" s="61" t="s">
        <v>35</v>
      </c>
      <c r="D40" s="61" t="s">
        <v>36</v>
      </c>
      <c r="E40" s="62" t="s">
        <v>37</v>
      </c>
      <c r="F40" s="411"/>
      <c r="G40" s="411"/>
      <c r="H40" s="411"/>
      <c r="I40" s="411"/>
      <c r="J40" s="411"/>
      <c r="K40" s="411"/>
      <c r="L40" s="411"/>
      <c r="M40" s="411"/>
      <c r="N40" s="411"/>
      <c r="O40" s="411"/>
      <c r="P40" s="411"/>
      <c r="Q40" s="411"/>
      <c r="R40" s="411"/>
      <c r="S40" s="411"/>
      <c r="T40" s="411"/>
      <c r="U40" s="411"/>
      <c r="V40" s="411"/>
      <c r="W40" s="411"/>
      <c r="X40" s="411"/>
      <c r="Y40" s="411"/>
      <c r="Z40" s="411"/>
      <c r="AA40" s="411"/>
      <c r="AB40" s="411"/>
      <c r="AC40" s="411"/>
      <c r="AD40" s="411"/>
      <c r="AE40" s="411"/>
      <c r="AF40" s="411"/>
      <c r="AG40" s="411"/>
      <c r="AH40" s="411"/>
      <c r="AI40" s="411"/>
      <c r="AJ40" s="411"/>
      <c r="AK40" s="411"/>
      <c r="AL40" s="411"/>
      <c r="AM40" s="411"/>
      <c r="AN40" s="411"/>
      <c r="AO40" s="411"/>
      <c r="AP40" s="411"/>
      <c r="AQ40" s="411"/>
      <c r="AR40" s="411"/>
      <c r="AS40" s="411"/>
      <c r="AT40" s="411"/>
      <c r="AU40" s="411"/>
      <c r="AV40" s="411"/>
      <c r="AW40" s="411"/>
      <c r="AX40" s="411"/>
      <c r="AY40" s="411"/>
      <c r="AZ40" s="411"/>
      <c r="BA40" s="411"/>
      <c r="BB40" s="411"/>
      <c r="BC40" s="411"/>
      <c r="BD40" s="411"/>
      <c r="BE40" s="411"/>
      <c r="BF40" s="411"/>
      <c r="BG40" s="411"/>
      <c r="BH40" s="411"/>
      <c r="BI40" s="411"/>
      <c r="BJ40" s="411"/>
      <c r="BK40" s="411"/>
      <c r="BL40" s="411"/>
      <c r="BM40" s="411"/>
      <c r="BN40" s="411"/>
      <c r="BO40" s="411"/>
      <c r="BP40" s="411"/>
      <c r="BQ40" s="411"/>
      <c r="BR40" s="411"/>
      <c r="BS40" s="411"/>
      <c r="BT40" s="411"/>
      <c r="BU40" s="411"/>
      <c r="BV40" s="411"/>
      <c r="BW40" s="411"/>
      <c r="BX40" s="411"/>
      <c r="BY40" s="411"/>
      <c r="BZ40" s="411"/>
      <c r="CA40" s="411"/>
      <c r="CB40" s="411"/>
      <c r="CC40" s="411"/>
      <c r="CD40" s="411"/>
      <c r="CE40" s="411"/>
      <c r="CF40" s="411"/>
      <c r="CG40" s="411"/>
      <c r="CH40" s="411"/>
      <c r="CI40" s="411"/>
      <c r="CJ40" s="411"/>
      <c r="CK40" s="411"/>
      <c r="CL40" s="411"/>
      <c r="CM40" s="411"/>
      <c r="CN40" s="411"/>
      <c r="CO40" s="411"/>
      <c r="CP40" s="411"/>
      <c r="CQ40" s="411"/>
      <c r="CR40" s="411"/>
      <c r="CS40" s="411"/>
      <c r="CT40" s="411"/>
      <c r="CU40" s="411"/>
      <c r="CV40" s="411"/>
      <c r="CW40" s="411"/>
      <c r="CX40" s="411"/>
      <c r="CY40" s="411"/>
      <c r="CZ40" s="411"/>
      <c r="DA40" s="411"/>
      <c r="DB40" s="411"/>
      <c r="DC40" s="411"/>
      <c r="DD40" s="411"/>
      <c r="DE40" s="411"/>
      <c r="DF40" s="411"/>
      <c r="DG40" s="411"/>
      <c r="DH40" s="411"/>
      <c r="DI40" s="411"/>
      <c r="DJ40" s="411"/>
      <c r="DK40" s="411"/>
      <c r="DL40" s="411"/>
      <c r="DM40" s="411"/>
      <c r="DN40" s="411"/>
      <c r="DO40" s="411"/>
      <c r="DP40" s="411"/>
      <c r="DQ40" s="411"/>
      <c r="DR40" s="411"/>
      <c r="DS40" s="411"/>
      <c r="DT40" s="411"/>
      <c r="DU40" s="411"/>
      <c r="DV40" s="411"/>
      <c r="DW40" s="411"/>
      <c r="DX40" s="411"/>
      <c r="DY40" s="411"/>
      <c r="DZ40" s="411"/>
      <c r="EA40" s="411"/>
      <c r="EB40" s="411"/>
      <c r="EC40" s="411"/>
      <c r="ED40" s="411"/>
      <c r="EE40" s="411"/>
      <c r="EF40" s="411"/>
      <c r="EG40" s="411"/>
      <c r="EH40" s="411"/>
      <c r="EI40" s="411"/>
      <c r="EJ40" s="411"/>
      <c r="EK40" s="411"/>
      <c r="EL40" s="411"/>
      <c r="EM40" s="411"/>
      <c r="EN40" s="411"/>
      <c r="EO40" s="411"/>
      <c r="EP40" s="411"/>
      <c r="EQ40" s="411"/>
      <c r="ER40" s="411"/>
      <c r="ES40" s="411"/>
      <c r="ET40" s="411"/>
      <c r="EU40" s="411"/>
      <c r="EV40" s="411"/>
      <c r="EW40" s="411"/>
      <c r="EX40" s="411"/>
      <c r="EY40" s="411"/>
      <c r="EZ40" s="411"/>
      <c r="FA40" s="411"/>
      <c r="FB40" s="411"/>
      <c r="FC40" s="411"/>
      <c r="FD40" s="411"/>
      <c r="FE40" s="411"/>
      <c r="FF40" s="411"/>
      <c r="FG40" s="411"/>
      <c r="FH40" s="411"/>
      <c r="FI40" s="411"/>
      <c r="FJ40" s="411"/>
      <c r="FK40" s="411"/>
      <c r="FL40" s="411"/>
      <c r="FM40" s="411"/>
      <c r="FN40" s="411"/>
      <c r="FO40" s="411"/>
      <c r="FP40" s="411"/>
      <c r="FQ40" s="411"/>
      <c r="FR40" s="411"/>
      <c r="FS40" s="411"/>
      <c r="FT40" s="411"/>
      <c r="FU40" s="411"/>
      <c r="FV40" s="411"/>
      <c r="FW40" s="411"/>
      <c r="FX40" s="411"/>
      <c r="FY40" s="411"/>
      <c r="FZ40" s="411"/>
      <c r="GA40" s="411"/>
      <c r="GB40" s="411"/>
      <c r="GC40" s="411"/>
      <c r="GD40" s="411"/>
      <c r="GE40" s="411"/>
      <c r="GF40" s="411"/>
      <c r="GG40" s="411"/>
      <c r="GH40" s="411"/>
      <c r="GI40" s="411"/>
      <c r="GJ40" s="411"/>
      <c r="GK40" s="411"/>
      <c r="GL40" s="411"/>
      <c r="GM40" s="411"/>
      <c r="GN40" s="411"/>
      <c r="GO40" s="411"/>
      <c r="GP40" s="411"/>
      <c r="GQ40" s="411"/>
      <c r="GR40" s="411"/>
      <c r="GS40" s="411"/>
      <c r="GT40" s="411"/>
      <c r="GU40" s="411"/>
      <c r="GV40" s="411"/>
      <c r="GW40" s="411"/>
      <c r="GX40" s="411"/>
      <c r="GY40" s="411"/>
      <c r="GZ40" s="411"/>
      <c r="HA40" s="411"/>
      <c r="HB40" s="411"/>
      <c r="HC40" s="411"/>
      <c r="HD40" s="411"/>
      <c r="HE40" s="411"/>
      <c r="HF40" s="411"/>
      <c r="HG40" s="411"/>
      <c r="HH40" s="411"/>
      <c r="HI40" s="411"/>
      <c r="HJ40" s="411"/>
      <c r="HK40" s="411"/>
      <c r="HL40" s="411"/>
      <c r="HM40" s="411"/>
      <c r="HN40" s="411"/>
      <c r="HO40" s="411"/>
      <c r="HP40" s="411"/>
      <c r="HQ40" s="411"/>
      <c r="HR40" s="411"/>
      <c r="HS40" s="411"/>
      <c r="HT40" s="411"/>
      <c r="HU40" s="411"/>
      <c r="HV40" s="411"/>
      <c r="HW40" s="411"/>
      <c r="HX40" s="411"/>
      <c r="HY40" s="411"/>
      <c r="HZ40" s="411"/>
      <c r="IA40" s="411"/>
      <c r="IB40" s="411"/>
      <c r="IC40" s="411"/>
      <c r="ID40" s="411"/>
      <c r="IE40" s="411"/>
      <c r="IF40" s="411"/>
      <c r="IG40" s="411"/>
      <c r="IH40" s="411"/>
    </row>
    <row r="41" spans="1:242">
      <c r="A41" s="63">
        <f>A37+1</f>
        <v>14</v>
      </c>
      <c r="B41" s="73" t="s">
        <v>23</v>
      </c>
      <c r="C41" s="393"/>
      <c r="D41" s="394"/>
      <c r="E41" s="395"/>
    </row>
    <row r="42" spans="1:242">
      <c r="A42" s="63">
        <f>A41+1</f>
        <v>15</v>
      </c>
      <c r="B42" s="73" t="s">
        <v>24</v>
      </c>
      <c r="C42" s="66"/>
      <c r="D42" s="66"/>
      <c r="E42" s="67"/>
    </row>
    <row r="43" spans="1:242">
      <c r="A43" s="63">
        <f>A42+1</f>
        <v>16</v>
      </c>
      <c r="B43" s="64" t="s">
        <v>61</v>
      </c>
      <c r="C43" s="428"/>
      <c r="D43" s="429"/>
      <c r="E43" s="430"/>
    </row>
    <row r="44" spans="1:242">
      <c r="A44" s="74" t="s">
        <v>22</v>
      </c>
      <c r="B44" s="64" t="s">
        <v>62</v>
      </c>
      <c r="C44" s="69"/>
      <c r="D44" s="70"/>
      <c r="E44" s="71"/>
    </row>
    <row r="45" spans="1:242">
      <c r="A45" s="74" t="s">
        <v>21</v>
      </c>
      <c r="B45" s="64" t="s">
        <v>63</v>
      </c>
      <c r="C45" s="69"/>
      <c r="D45" s="70"/>
      <c r="E45" s="71"/>
    </row>
    <row r="46" spans="1:242" ht="25.5">
      <c r="A46" s="63">
        <f>A43+1</f>
        <v>17</v>
      </c>
      <c r="B46" s="64" t="s">
        <v>1</v>
      </c>
      <c r="C46" s="66"/>
      <c r="D46" s="66"/>
      <c r="E46" s="67"/>
    </row>
    <row r="47" spans="1:242">
      <c r="A47" s="63">
        <f>A46+1</f>
        <v>18</v>
      </c>
      <c r="B47" s="64" t="s">
        <v>25</v>
      </c>
      <c r="C47" s="61">
        <v>2023</v>
      </c>
      <c r="D47" s="62">
        <v>2024</v>
      </c>
      <c r="E47" s="62">
        <v>2025</v>
      </c>
    </row>
    <row r="48" spans="1:242">
      <c r="A48" s="63"/>
      <c r="B48" s="75" t="s">
        <v>64</v>
      </c>
      <c r="C48" s="66"/>
      <c r="D48" s="66"/>
      <c r="E48" s="67"/>
    </row>
    <row r="49" spans="1:5">
      <c r="A49" s="74" t="s">
        <v>22</v>
      </c>
      <c r="B49" s="64" t="s">
        <v>15</v>
      </c>
      <c r="C49" s="66"/>
      <c r="D49" s="66"/>
      <c r="E49" s="67"/>
    </row>
    <row r="50" spans="1:5">
      <c r="A50" s="74" t="s">
        <v>21</v>
      </c>
      <c r="B50" s="64" t="s">
        <v>16</v>
      </c>
      <c r="C50" s="66"/>
      <c r="D50" s="66"/>
      <c r="E50" s="67"/>
    </row>
    <row r="51" spans="1:5">
      <c r="A51" s="74" t="s">
        <v>20</v>
      </c>
      <c r="B51" s="64" t="s">
        <v>418</v>
      </c>
      <c r="C51" s="66"/>
      <c r="D51" s="66"/>
      <c r="E51" s="67"/>
    </row>
    <row r="52" spans="1:5">
      <c r="A52" s="74" t="s">
        <v>19</v>
      </c>
      <c r="B52" s="64" t="s">
        <v>17</v>
      </c>
      <c r="C52" s="66"/>
      <c r="D52" s="66"/>
      <c r="E52" s="67"/>
    </row>
    <row r="53" spans="1:5">
      <c r="A53" s="74" t="s">
        <v>27</v>
      </c>
      <c r="B53" s="64" t="s">
        <v>18</v>
      </c>
      <c r="C53" s="66"/>
      <c r="D53" s="66"/>
      <c r="E53" s="67"/>
    </row>
    <row r="54" spans="1:5">
      <c r="A54" s="73"/>
      <c r="B54" s="75" t="s">
        <v>65</v>
      </c>
      <c r="C54" s="66"/>
      <c r="D54" s="66"/>
      <c r="E54" s="67"/>
    </row>
    <row r="55" spans="1:5">
      <c r="A55" s="74" t="s">
        <v>28</v>
      </c>
      <c r="B55" s="64" t="s">
        <v>15</v>
      </c>
      <c r="C55" s="66"/>
      <c r="D55" s="66"/>
      <c r="E55" s="67"/>
    </row>
    <row r="56" spans="1:5">
      <c r="A56" s="74" t="s">
        <v>29</v>
      </c>
      <c r="B56" s="64" t="s">
        <v>16</v>
      </c>
      <c r="C56" s="66"/>
      <c r="D56" s="66"/>
      <c r="E56" s="67"/>
    </row>
    <row r="57" spans="1:5">
      <c r="A57" s="74" t="s">
        <v>30</v>
      </c>
      <c r="B57" s="64" t="s">
        <v>418</v>
      </c>
      <c r="C57" s="66"/>
      <c r="D57" s="66"/>
      <c r="E57" s="67"/>
    </row>
    <row r="58" spans="1:5">
      <c r="A58" s="74" t="s">
        <v>31</v>
      </c>
      <c r="B58" s="64" t="s">
        <v>17</v>
      </c>
      <c r="C58" s="66"/>
      <c r="D58" s="66"/>
      <c r="E58" s="67"/>
    </row>
    <row r="59" spans="1:5">
      <c r="A59" s="74" t="s">
        <v>32</v>
      </c>
      <c r="B59" s="64" t="s">
        <v>18</v>
      </c>
      <c r="C59" s="66"/>
      <c r="D59" s="66"/>
      <c r="E59" s="67"/>
    </row>
    <row r="60" spans="1:5">
      <c r="A60" s="63"/>
      <c r="B60" s="75" t="s">
        <v>26</v>
      </c>
      <c r="C60" s="66"/>
      <c r="D60" s="66"/>
      <c r="E60" s="67"/>
    </row>
    <row r="61" spans="1:5">
      <c r="A61" s="74" t="s">
        <v>66</v>
      </c>
      <c r="B61" s="64" t="s">
        <v>15</v>
      </c>
      <c r="C61" s="66"/>
      <c r="D61" s="66"/>
      <c r="E61" s="67"/>
    </row>
    <row r="62" spans="1:5">
      <c r="A62" s="74" t="s">
        <v>67</v>
      </c>
      <c r="B62" s="64" t="s">
        <v>16</v>
      </c>
      <c r="C62" s="66"/>
      <c r="D62" s="66"/>
      <c r="E62" s="67"/>
    </row>
    <row r="63" spans="1:5">
      <c r="A63" s="74" t="s">
        <v>68</v>
      </c>
      <c r="B63" s="64" t="s">
        <v>418</v>
      </c>
      <c r="C63" s="66"/>
      <c r="D63" s="66"/>
      <c r="E63" s="67"/>
    </row>
    <row r="64" spans="1:5">
      <c r="A64" s="74" t="s">
        <v>69</v>
      </c>
      <c r="B64" s="64" t="s">
        <v>17</v>
      </c>
      <c r="C64" s="66"/>
      <c r="D64" s="66"/>
      <c r="E64" s="67"/>
    </row>
    <row r="65" spans="1:242">
      <c r="A65" s="74" t="s">
        <v>70</v>
      </c>
      <c r="B65" s="64" t="s">
        <v>18</v>
      </c>
      <c r="C65" s="66"/>
      <c r="D65" s="66"/>
      <c r="E65" s="67"/>
    </row>
    <row r="66" spans="1:242" s="3" customFormat="1" ht="25.9" customHeight="1">
      <c r="A66" s="72" t="s">
        <v>71</v>
      </c>
      <c r="B66" s="72"/>
      <c r="C66" s="61" t="s">
        <v>35</v>
      </c>
      <c r="D66" s="61" t="s">
        <v>36</v>
      </c>
      <c r="E66" s="62" t="s">
        <v>37</v>
      </c>
      <c r="F66" s="411"/>
      <c r="G66" s="411"/>
      <c r="H66" s="411"/>
      <c r="I66" s="411"/>
      <c r="J66" s="411"/>
      <c r="K66" s="411"/>
      <c r="L66" s="411"/>
      <c r="M66" s="411"/>
      <c r="N66" s="411"/>
      <c r="O66" s="411"/>
      <c r="P66" s="411"/>
      <c r="Q66" s="411"/>
      <c r="R66" s="411"/>
      <c r="S66" s="411"/>
      <c r="T66" s="411"/>
      <c r="U66" s="411"/>
      <c r="V66" s="411"/>
      <c r="W66" s="411"/>
      <c r="X66" s="411"/>
      <c r="Y66" s="411"/>
      <c r="Z66" s="411"/>
      <c r="AA66" s="411"/>
      <c r="AB66" s="411"/>
      <c r="AC66" s="411"/>
      <c r="AD66" s="411"/>
      <c r="AE66" s="411"/>
      <c r="AF66" s="411"/>
      <c r="AG66" s="411"/>
      <c r="AH66" s="411"/>
      <c r="AI66" s="411"/>
      <c r="AJ66" s="411"/>
      <c r="AK66" s="411"/>
      <c r="AL66" s="411"/>
      <c r="AM66" s="411"/>
      <c r="AN66" s="411"/>
      <c r="AO66" s="411"/>
      <c r="AP66" s="411"/>
      <c r="AQ66" s="411"/>
      <c r="AR66" s="411"/>
      <c r="AS66" s="411"/>
      <c r="AT66" s="411"/>
      <c r="AU66" s="411"/>
      <c r="AV66" s="411"/>
      <c r="AW66" s="411"/>
      <c r="AX66" s="411"/>
      <c r="AY66" s="411"/>
      <c r="AZ66" s="411"/>
      <c r="BA66" s="411"/>
      <c r="BB66" s="411"/>
      <c r="BC66" s="411"/>
      <c r="BD66" s="411"/>
      <c r="BE66" s="411"/>
      <c r="BF66" s="411"/>
      <c r="BG66" s="411"/>
      <c r="BH66" s="411"/>
      <c r="BI66" s="411"/>
      <c r="BJ66" s="411"/>
      <c r="BK66" s="411"/>
      <c r="BL66" s="411"/>
      <c r="BM66" s="411"/>
      <c r="BN66" s="411"/>
      <c r="BO66" s="411"/>
      <c r="BP66" s="411"/>
      <c r="BQ66" s="411"/>
      <c r="BR66" s="411"/>
      <c r="BS66" s="411"/>
      <c r="BT66" s="411"/>
      <c r="BU66" s="411"/>
      <c r="BV66" s="411"/>
      <c r="BW66" s="411"/>
      <c r="BX66" s="411"/>
      <c r="BY66" s="411"/>
      <c r="BZ66" s="411"/>
      <c r="CA66" s="411"/>
      <c r="CB66" s="411"/>
      <c r="CC66" s="411"/>
      <c r="CD66" s="411"/>
      <c r="CE66" s="411"/>
      <c r="CF66" s="411"/>
      <c r="CG66" s="411"/>
      <c r="CH66" s="411"/>
      <c r="CI66" s="411"/>
      <c r="CJ66" s="411"/>
      <c r="CK66" s="411"/>
      <c r="CL66" s="411"/>
      <c r="CM66" s="411"/>
      <c r="CN66" s="411"/>
      <c r="CO66" s="411"/>
      <c r="CP66" s="411"/>
      <c r="CQ66" s="411"/>
      <c r="CR66" s="411"/>
      <c r="CS66" s="411"/>
      <c r="CT66" s="411"/>
      <c r="CU66" s="411"/>
      <c r="CV66" s="411"/>
      <c r="CW66" s="411"/>
      <c r="CX66" s="411"/>
      <c r="CY66" s="411"/>
      <c r="CZ66" s="411"/>
      <c r="DA66" s="411"/>
      <c r="DB66" s="411"/>
      <c r="DC66" s="411"/>
      <c r="DD66" s="411"/>
      <c r="DE66" s="411"/>
      <c r="DF66" s="411"/>
      <c r="DG66" s="411"/>
      <c r="DH66" s="411"/>
      <c r="DI66" s="411"/>
      <c r="DJ66" s="411"/>
      <c r="DK66" s="411"/>
      <c r="DL66" s="411"/>
      <c r="DM66" s="411"/>
      <c r="DN66" s="411"/>
      <c r="DO66" s="411"/>
      <c r="DP66" s="411"/>
      <c r="DQ66" s="411"/>
      <c r="DR66" s="411"/>
      <c r="DS66" s="411"/>
      <c r="DT66" s="411"/>
      <c r="DU66" s="411"/>
      <c r="DV66" s="411"/>
      <c r="DW66" s="411"/>
      <c r="DX66" s="411"/>
      <c r="DY66" s="411"/>
      <c r="DZ66" s="411"/>
      <c r="EA66" s="411"/>
      <c r="EB66" s="411"/>
      <c r="EC66" s="411"/>
      <c r="ED66" s="411"/>
      <c r="EE66" s="411"/>
      <c r="EF66" s="411"/>
      <c r="EG66" s="411"/>
      <c r="EH66" s="411"/>
      <c r="EI66" s="411"/>
      <c r="EJ66" s="411"/>
      <c r="EK66" s="411"/>
      <c r="EL66" s="411"/>
      <c r="EM66" s="411"/>
      <c r="EN66" s="411"/>
      <c r="EO66" s="411"/>
      <c r="EP66" s="411"/>
      <c r="EQ66" s="411"/>
      <c r="ER66" s="411"/>
      <c r="ES66" s="411"/>
      <c r="ET66" s="411"/>
      <c r="EU66" s="411"/>
      <c r="EV66" s="411"/>
      <c r="EW66" s="411"/>
      <c r="EX66" s="411"/>
      <c r="EY66" s="411"/>
      <c r="EZ66" s="411"/>
      <c r="FA66" s="411"/>
      <c r="FB66" s="411"/>
      <c r="FC66" s="411"/>
      <c r="FD66" s="411"/>
      <c r="FE66" s="411"/>
      <c r="FF66" s="411"/>
      <c r="FG66" s="411"/>
      <c r="FH66" s="411"/>
      <c r="FI66" s="411"/>
      <c r="FJ66" s="411"/>
      <c r="FK66" s="411"/>
      <c r="FL66" s="411"/>
      <c r="FM66" s="411"/>
      <c r="FN66" s="411"/>
      <c r="FO66" s="411"/>
      <c r="FP66" s="411"/>
      <c r="FQ66" s="411"/>
      <c r="FR66" s="411"/>
      <c r="FS66" s="411"/>
      <c r="FT66" s="411"/>
      <c r="FU66" s="411"/>
      <c r="FV66" s="411"/>
      <c r="FW66" s="411"/>
      <c r="FX66" s="411"/>
      <c r="FY66" s="411"/>
      <c r="FZ66" s="411"/>
      <c r="GA66" s="411"/>
      <c r="GB66" s="411"/>
      <c r="GC66" s="411"/>
      <c r="GD66" s="411"/>
      <c r="GE66" s="411"/>
      <c r="GF66" s="411"/>
      <c r="GG66" s="411"/>
      <c r="GH66" s="411"/>
      <c r="GI66" s="411"/>
      <c r="GJ66" s="411"/>
      <c r="GK66" s="411"/>
      <c r="GL66" s="411"/>
      <c r="GM66" s="411"/>
      <c r="GN66" s="411"/>
      <c r="GO66" s="411"/>
      <c r="GP66" s="411"/>
      <c r="GQ66" s="411"/>
      <c r="GR66" s="411"/>
      <c r="GS66" s="411"/>
      <c r="GT66" s="411"/>
      <c r="GU66" s="411"/>
      <c r="GV66" s="411"/>
      <c r="GW66" s="411"/>
      <c r="GX66" s="411"/>
      <c r="GY66" s="411"/>
      <c r="GZ66" s="411"/>
      <c r="HA66" s="411"/>
      <c r="HB66" s="411"/>
      <c r="HC66" s="411"/>
      <c r="HD66" s="411"/>
      <c r="HE66" s="411"/>
      <c r="HF66" s="411"/>
      <c r="HG66" s="411"/>
      <c r="HH66" s="411"/>
      <c r="HI66" s="411"/>
      <c r="HJ66" s="411"/>
      <c r="HK66" s="411"/>
      <c r="HL66" s="411"/>
      <c r="HM66" s="411"/>
      <c r="HN66" s="411"/>
      <c r="HO66" s="411"/>
      <c r="HP66" s="411"/>
      <c r="HQ66" s="411"/>
      <c r="HR66" s="411"/>
      <c r="HS66" s="411"/>
      <c r="HT66" s="411"/>
      <c r="HU66" s="411"/>
      <c r="HV66" s="411"/>
      <c r="HW66" s="411"/>
      <c r="HX66" s="411"/>
      <c r="HY66" s="411"/>
      <c r="HZ66" s="411"/>
      <c r="IA66" s="411"/>
      <c r="IB66" s="411"/>
      <c r="IC66" s="411"/>
      <c r="ID66" s="411"/>
      <c r="IE66" s="411"/>
      <c r="IF66" s="411"/>
      <c r="IG66" s="411"/>
      <c r="IH66" s="411"/>
    </row>
    <row r="67" spans="1:242" ht="95.25" customHeight="1">
      <c r="A67" s="63">
        <f>A47+1</f>
        <v>19</v>
      </c>
      <c r="B67" s="64" t="s">
        <v>420</v>
      </c>
      <c r="C67" s="66"/>
      <c r="D67" s="66"/>
      <c r="E67" s="67"/>
    </row>
    <row r="68" spans="1:242">
      <c r="A68" s="63">
        <f>A67+1</f>
        <v>20</v>
      </c>
      <c r="B68" s="64" t="s">
        <v>73</v>
      </c>
      <c r="C68" s="393"/>
      <c r="D68" s="394"/>
      <c r="E68" s="395"/>
    </row>
    <row r="69" spans="1:242" ht="25.5">
      <c r="A69" s="63">
        <f t="shared" ref="A69:A76" si="1">A68+1</f>
        <v>21</v>
      </c>
      <c r="B69" s="64" t="s">
        <v>72</v>
      </c>
      <c r="C69" s="393"/>
      <c r="D69" s="394"/>
      <c r="E69" s="395"/>
    </row>
    <row r="70" spans="1:242">
      <c r="A70" s="63">
        <f t="shared" si="1"/>
        <v>22</v>
      </c>
      <c r="B70" s="64" t="s">
        <v>324</v>
      </c>
      <c r="C70" s="393"/>
      <c r="D70" s="394"/>
      <c r="E70" s="395"/>
    </row>
    <row r="71" spans="1:242">
      <c r="A71" s="63">
        <f t="shared" si="1"/>
        <v>23</v>
      </c>
      <c r="B71" s="64" t="s">
        <v>74</v>
      </c>
      <c r="C71" s="393"/>
      <c r="D71" s="394"/>
      <c r="E71" s="395"/>
    </row>
    <row r="72" spans="1:242">
      <c r="A72" s="63">
        <f t="shared" si="1"/>
        <v>24</v>
      </c>
      <c r="B72" s="64" t="s">
        <v>75</v>
      </c>
      <c r="C72" s="393"/>
      <c r="D72" s="394"/>
      <c r="E72" s="395"/>
    </row>
    <row r="73" spans="1:242" ht="25.5">
      <c r="A73" s="63">
        <f t="shared" si="1"/>
        <v>25</v>
      </c>
      <c r="B73" s="64" t="s">
        <v>76</v>
      </c>
      <c r="C73" s="66"/>
      <c r="D73" s="66"/>
      <c r="E73" s="67"/>
    </row>
    <row r="74" spans="1:242" ht="25.5">
      <c r="A74" s="63">
        <f t="shared" si="1"/>
        <v>26</v>
      </c>
      <c r="B74" s="64" t="s">
        <v>325</v>
      </c>
      <c r="C74" s="393"/>
      <c r="D74" s="394"/>
      <c r="E74" s="395"/>
    </row>
    <row r="75" spans="1:242" ht="25.5">
      <c r="A75" s="63">
        <f t="shared" si="1"/>
        <v>27</v>
      </c>
      <c r="B75" s="64" t="s">
        <v>326</v>
      </c>
      <c r="C75" s="66"/>
      <c r="D75" s="66"/>
      <c r="E75" s="67"/>
    </row>
    <row r="76" spans="1:242">
      <c r="A76" s="63">
        <f t="shared" si="1"/>
        <v>28</v>
      </c>
      <c r="B76" s="64" t="s">
        <v>327</v>
      </c>
      <c r="C76" s="66"/>
      <c r="D76" s="66"/>
      <c r="E76" s="67"/>
    </row>
    <row r="77" spans="1:242" ht="15.75">
      <c r="A77" s="76" t="s">
        <v>77</v>
      </c>
      <c r="B77" s="72"/>
      <c r="C77" s="77"/>
      <c r="D77" s="77"/>
      <c r="E77" s="78"/>
    </row>
    <row r="78" spans="1:242" ht="28.15" customHeight="1">
      <c r="A78" s="379" t="s">
        <v>78</v>
      </c>
      <c r="B78" s="380"/>
      <c r="C78" s="61" t="s">
        <v>35</v>
      </c>
      <c r="D78" s="61" t="s">
        <v>36</v>
      </c>
      <c r="E78" s="62" t="s">
        <v>37</v>
      </c>
    </row>
    <row r="79" spans="1:242" ht="25.5">
      <c r="A79" s="63">
        <f>A76+1</f>
        <v>29</v>
      </c>
      <c r="B79" s="130" t="s">
        <v>436</v>
      </c>
      <c r="C79" s="66"/>
      <c r="D79" s="66"/>
      <c r="E79" s="67"/>
    </row>
    <row r="80" spans="1:242">
      <c r="A80" s="63">
        <f>A79+1</f>
        <v>30</v>
      </c>
      <c r="B80" s="130" t="s">
        <v>79</v>
      </c>
      <c r="C80" s="384"/>
      <c r="D80" s="385"/>
      <c r="E80" s="386"/>
    </row>
    <row r="81" spans="1:5">
      <c r="A81" s="74"/>
      <c r="B81" s="131" t="s">
        <v>421</v>
      </c>
      <c r="C81" s="66"/>
      <c r="D81" s="66"/>
      <c r="E81" s="67"/>
    </row>
    <row r="82" spans="1:5">
      <c r="A82" s="74" t="s">
        <v>22</v>
      </c>
      <c r="B82" s="130" t="s">
        <v>80</v>
      </c>
      <c r="C82" s="66"/>
      <c r="D82" s="66"/>
      <c r="E82" s="67"/>
    </row>
    <row r="83" spans="1:5">
      <c r="A83" s="74" t="s">
        <v>21</v>
      </c>
      <c r="B83" s="130" t="s">
        <v>81</v>
      </c>
      <c r="C83" s="66"/>
      <c r="D83" s="66"/>
      <c r="E83" s="67"/>
    </row>
    <row r="84" spans="1:5">
      <c r="A84" s="74" t="s">
        <v>20</v>
      </c>
      <c r="B84" s="130" t="s">
        <v>82</v>
      </c>
      <c r="C84" s="66"/>
      <c r="D84" s="66"/>
      <c r="E84" s="67"/>
    </row>
    <row r="85" spans="1:5">
      <c r="A85" s="74" t="s">
        <v>19</v>
      </c>
      <c r="B85" s="130" t="s">
        <v>83</v>
      </c>
      <c r="C85" s="66"/>
      <c r="D85" s="66"/>
      <c r="E85" s="67"/>
    </row>
    <row r="86" spans="1:5">
      <c r="A86" s="74" t="s">
        <v>27</v>
      </c>
      <c r="B86" s="130" t="s">
        <v>85</v>
      </c>
      <c r="C86" s="66"/>
      <c r="D86" s="66"/>
      <c r="E86" s="67"/>
    </row>
    <row r="87" spans="1:5">
      <c r="A87" s="74" t="s">
        <v>28</v>
      </c>
      <c r="B87" s="130" t="s">
        <v>84</v>
      </c>
      <c r="C87" s="66"/>
      <c r="D87" s="66"/>
      <c r="E87" s="67"/>
    </row>
    <row r="88" spans="1:5">
      <c r="A88" s="74" t="s">
        <v>29</v>
      </c>
      <c r="B88" s="130" t="s">
        <v>86</v>
      </c>
      <c r="C88" s="66"/>
      <c r="D88" s="66"/>
      <c r="E88" s="67"/>
    </row>
    <row r="89" spans="1:5">
      <c r="A89" s="74" t="s">
        <v>30</v>
      </c>
      <c r="B89" s="130" t="s">
        <v>87</v>
      </c>
      <c r="C89" s="66"/>
      <c r="D89" s="66"/>
      <c r="E89" s="67"/>
    </row>
    <row r="90" spans="1:5" ht="25.5">
      <c r="A90" s="63">
        <f>A80+1</f>
        <v>31</v>
      </c>
      <c r="B90" s="130" t="s">
        <v>428</v>
      </c>
      <c r="C90" s="66"/>
      <c r="D90" s="66"/>
      <c r="E90" s="67"/>
    </row>
    <row r="91" spans="1:5" ht="25.5">
      <c r="A91" s="63">
        <f t="shared" ref="A91:A118" si="2">A90+1</f>
        <v>32</v>
      </c>
      <c r="B91" s="130" t="s">
        <v>429</v>
      </c>
      <c r="C91" s="66"/>
      <c r="D91" s="66"/>
      <c r="E91" s="67"/>
    </row>
    <row r="92" spans="1:5">
      <c r="A92" s="63">
        <f t="shared" si="2"/>
        <v>33</v>
      </c>
      <c r="B92" s="130" t="s">
        <v>88</v>
      </c>
      <c r="C92" s="79"/>
      <c r="D92" s="80"/>
      <c r="E92" s="81"/>
    </row>
    <row r="93" spans="1:5">
      <c r="A93" s="63">
        <f t="shared" si="2"/>
        <v>34</v>
      </c>
      <c r="B93" s="130" t="s">
        <v>328</v>
      </c>
      <c r="C93" s="66"/>
      <c r="D93" s="66"/>
      <c r="E93" s="67"/>
    </row>
    <row r="94" spans="1:5" ht="38.25">
      <c r="A94" s="63">
        <f t="shared" si="2"/>
        <v>35</v>
      </c>
      <c r="B94" s="130" t="s">
        <v>89</v>
      </c>
      <c r="C94" s="79"/>
      <c r="D94" s="80"/>
      <c r="E94" s="81"/>
    </row>
    <row r="95" spans="1:5" ht="25.5">
      <c r="A95" s="63">
        <f t="shared" si="2"/>
        <v>36</v>
      </c>
      <c r="B95" s="130" t="s">
        <v>422</v>
      </c>
      <c r="C95" s="66"/>
      <c r="D95" s="66"/>
      <c r="E95" s="67"/>
    </row>
    <row r="96" spans="1:5" ht="13.9" customHeight="1">
      <c r="A96" s="63">
        <f t="shared" si="2"/>
        <v>37</v>
      </c>
      <c r="B96" s="130" t="s">
        <v>90</v>
      </c>
      <c r="C96" s="66"/>
      <c r="D96" s="66"/>
      <c r="E96" s="67"/>
    </row>
    <row r="97" spans="1:5">
      <c r="A97" s="63">
        <f t="shared" si="2"/>
        <v>38</v>
      </c>
      <c r="B97" s="130" t="s">
        <v>329</v>
      </c>
      <c r="C97" s="66"/>
      <c r="D97" s="66"/>
      <c r="E97" s="67"/>
    </row>
    <row r="98" spans="1:5">
      <c r="A98" s="63">
        <v>42</v>
      </c>
      <c r="B98" s="130" t="s">
        <v>91</v>
      </c>
      <c r="C98" s="66"/>
      <c r="D98" s="66"/>
      <c r="E98" s="67"/>
    </row>
    <row r="99" spans="1:5" ht="38.25">
      <c r="A99" s="63">
        <f t="shared" si="2"/>
        <v>43</v>
      </c>
      <c r="B99" s="130" t="s">
        <v>92</v>
      </c>
      <c r="C99" s="66"/>
      <c r="D99" s="66"/>
      <c r="E99" s="67"/>
    </row>
    <row r="100" spans="1:5" ht="25.5">
      <c r="A100" s="63">
        <f t="shared" si="2"/>
        <v>44</v>
      </c>
      <c r="B100" s="130" t="s">
        <v>93</v>
      </c>
      <c r="C100" s="66"/>
      <c r="D100" s="66"/>
      <c r="E100" s="67"/>
    </row>
    <row r="101" spans="1:5" ht="25.5">
      <c r="A101" s="63">
        <f t="shared" si="2"/>
        <v>45</v>
      </c>
      <c r="B101" s="130" t="s">
        <v>450</v>
      </c>
      <c r="C101" s="79"/>
      <c r="D101" s="80"/>
      <c r="E101" s="81"/>
    </row>
    <row r="102" spans="1:5">
      <c r="A102" s="63">
        <f t="shared" si="2"/>
        <v>46</v>
      </c>
      <c r="B102" s="130" t="s">
        <v>94</v>
      </c>
      <c r="C102" s="79"/>
      <c r="D102" s="80"/>
      <c r="E102" s="81"/>
    </row>
    <row r="103" spans="1:5" ht="25.5">
      <c r="A103" s="63">
        <f t="shared" si="2"/>
        <v>47</v>
      </c>
      <c r="B103" s="130" t="s">
        <v>459</v>
      </c>
      <c r="C103" s="61">
        <v>2023</v>
      </c>
      <c r="D103" s="62">
        <v>2024</v>
      </c>
      <c r="E103" s="62">
        <v>2025</v>
      </c>
    </row>
    <row r="104" spans="1:5">
      <c r="A104" s="74" t="s">
        <v>22</v>
      </c>
      <c r="B104" s="22" t="s">
        <v>95</v>
      </c>
      <c r="C104" s="384"/>
      <c r="D104" s="385"/>
      <c r="E104" s="386"/>
    </row>
    <row r="105" spans="1:5">
      <c r="A105" s="74"/>
      <c r="B105" s="68" t="s">
        <v>96</v>
      </c>
      <c r="C105" s="66"/>
      <c r="D105" s="66"/>
      <c r="E105" s="67"/>
    </row>
    <row r="106" spans="1:5">
      <c r="A106" s="74"/>
      <c r="B106" s="68" t="s">
        <v>97</v>
      </c>
      <c r="C106" s="66"/>
      <c r="D106" s="66"/>
      <c r="E106" s="67"/>
    </row>
    <row r="107" spans="1:5">
      <c r="A107" s="74" t="s">
        <v>21</v>
      </c>
      <c r="B107" s="22" t="s">
        <v>98</v>
      </c>
      <c r="C107" s="384"/>
      <c r="D107" s="385"/>
      <c r="E107" s="386"/>
    </row>
    <row r="108" spans="1:5">
      <c r="A108" s="63"/>
      <c r="B108" s="68" t="s">
        <v>96</v>
      </c>
      <c r="C108" s="66"/>
      <c r="D108" s="66"/>
      <c r="E108" s="67"/>
    </row>
    <row r="109" spans="1:5">
      <c r="A109" s="63"/>
      <c r="B109" s="68" t="s">
        <v>97</v>
      </c>
      <c r="C109" s="66"/>
      <c r="D109" s="66"/>
      <c r="E109" s="67"/>
    </row>
    <row r="110" spans="1:5">
      <c r="A110" s="63">
        <f>A103+1</f>
        <v>48</v>
      </c>
      <c r="B110" s="130" t="s">
        <v>330</v>
      </c>
      <c r="C110" s="66"/>
      <c r="D110" s="66"/>
      <c r="E110" s="67"/>
    </row>
    <row r="111" spans="1:5" ht="38.25">
      <c r="A111" s="63">
        <f t="shared" si="2"/>
        <v>49</v>
      </c>
      <c r="B111" s="130" t="s">
        <v>349</v>
      </c>
      <c r="C111" s="79"/>
      <c r="D111" s="80"/>
      <c r="E111" s="81"/>
    </row>
    <row r="112" spans="1:5">
      <c r="A112" s="63">
        <f t="shared" si="2"/>
        <v>50</v>
      </c>
      <c r="B112" s="130" t="s">
        <v>99</v>
      </c>
      <c r="C112" s="79"/>
      <c r="D112" s="80"/>
      <c r="E112" s="81"/>
    </row>
    <row r="113" spans="1:5">
      <c r="A113" s="63">
        <f t="shared" si="2"/>
        <v>51</v>
      </c>
      <c r="B113" s="130" t="s">
        <v>100</v>
      </c>
      <c r="C113" s="79"/>
      <c r="D113" s="80"/>
      <c r="E113" s="81"/>
    </row>
    <row r="114" spans="1:5" ht="25.5">
      <c r="A114" s="63">
        <f t="shared" si="2"/>
        <v>52</v>
      </c>
      <c r="B114" s="130" t="s">
        <v>101</v>
      </c>
      <c r="C114" s="66"/>
      <c r="D114" s="66"/>
      <c r="E114" s="67"/>
    </row>
    <row r="115" spans="1:5">
      <c r="A115" s="63">
        <f t="shared" si="2"/>
        <v>53</v>
      </c>
      <c r="B115" s="130" t="s">
        <v>102</v>
      </c>
      <c r="C115" s="66"/>
      <c r="D115" s="66"/>
      <c r="E115" s="67"/>
    </row>
    <row r="116" spans="1:5">
      <c r="A116" s="63">
        <f t="shared" si="2"/>
        <v>54</v>
      </c>
      <c r="B116" s="130" t="s">
        <v>103</v>
      </c>
      <c r="C116" s="79"/>
      <c r="D116" s="80"/>
      <c r="E116" s="81"/>
    </row>
    <row r="117" spans="1:5">
      <c r="A117" s="63">
        <f t="shared" si="2"/>
        <v>55</v>
      </c>
      <c r="B117" s="130" t="s">
        <v>104</v>
      </c>
      <c r="C117" s="79"/>
      <c r="D117" s="80"/>
      <c r="E117" s="81"/>
    </row>
    <row r="118" spans="1:5">
      <c r="A118" s="63">
        <f t="shared" si="2"/>
        <v>56</v>
      </c>
      <c r="B118" s="130" t="s">
        <v>114</v>
      </c>
      <c r="C118" s="82"/>
      <c r="D118" s="83"/>
      <c r="E118" s="84"/>
    </row>
    <row r="119" spans="1:5">
      <c r="A119" s="74" t="s">
        <v>22</v>
      </c>
      <c r="B119" s="130" t="s">
        <v>105</v>
      </c>
      <c r="C119" s="66"/>
      <c r="D119" s="66"/>
      <c r="E119" s="67"/>
    </row>
    <row r="120" spans="1:5">
      <c r="A120" s="74" t="s">
        <v>21</v>
      </c>
      <c r="B120" s="130" t="s">
        <v>106</v>
      </c>
      <c r="C120" s="66"/>
      <c r="D120" s="66"/>
      <c r="E120" s="67"/>
    </row>
    <row r="121" spans="1:5">
      <c r="A121" s="74" t="s">
        <v>20</v>
      </c>
      <c r="B121" s="130" t="s">
        <v>107</v>
      </c>
      <c r="C121" s="66"/>
      <c r="D121" s="66"/>
      <c r="E121" s="67"/>
    </row>
    <row r="122" spans="1:5">
      <c r="A122" s="74" t="s">
        <v>19</v>
      </c>
      <c r="B122" s="130" t="s">
        <v>108</v>
      </c>
      <c r="C122" s="66"/>
      <c r="D122" s="66"/>
      <c r="E122" s="67"/>
    </row>
    <row r="123" spans="1:5">
      <c r="A123" s="74" t="s">
        <v>27</v>
      </c>
      <c r="B123" s="130" t="s">
        <v>109</v>
      </c>
      <c r="C123" s="66"/>
      <c r="D123" s="66"/>
      <c r="E123" s="67"/>
    </row>
    <row r="124" spans="1:5">
      <c r="A124" s="74" t="s">
        <v>28</v>
      </c>
      <c r="B124" s="130" t="s">
        <v>110</v>
      </c>
      <c r="C124" s="66"/>
      <c r="D124" s="66"/>
      <c r="E124" s="67"/>
    </row>
    <row r="125" spans="1:5">
      <c r="A125" s="74" t="s">
        <v>29</v>
      </c>
      <c r="B125" s="130" t="s">
        <v>111</v>
      </c>
      <c r="C125" s="66"/>
      <c r="D125" s="66"/>
      <c r="E125" s="67"/>
    </row>
    <row r="126" spans="1:5">
      <c r="A126" s="74" t="s">
        <v>30</v>
      </c>
      <c r="B126" s="130" t="s">
        <v>112</v>
      </c>
      <c r="C126" s="66"/>
      <c r="D126" s="66"/>
      <c r="E126" s="67"/>
    </row>
    <row r="127" spans="1:5" ht="28.5" customHeight="1">
      <c r="A127" s="72" t="s">
        <v>113</v>
      </c>
      <c r="B127" s="72"/>
      <c r="C127" s="61" t="s">
        <v>35</v>
      </c>
      <c r="D127" s="61" t="s">
        <v>36</v>
      </c>
      <c r="E127" s="62" t="s">
        <v>37</v>
      </c>
    </row>
    <row r="128" spans="1:5" ht="25.5">
      <c r="A128" s="63">
        <f>A118+1</f>
        <v>57</v>
      </c>
      <c r="B128" s="64" t="s">
        <v>294</v>
      </c>
      <c r="C128" s="66"/>
      <c r="D128" s="66"/>
      <c r="E128" s="67"/>
    </row>
    <row r="129" spans="1:5">
      <c r="A129" s="63">
        <f t="shared" ref="A129:A142" si="3">A128+1</f>
        <v>58</v>
      </c>
      <c r="B129" s="64" t="s">
        <v>118</v>
      </c>
      <c r="C129" s="66"/>
      <c r="D129" s="66"/>
      <c r="E129" s="67"/>
    </row>
    <row r="130" spans="1:5">
      <c r="A130" s="63">
        <f t="shared" si="3"/>
        <v>59</v>
      </c>
      <c r="B130" s="64" t="s">
        <v>331</v>
      </c>
      <c r="C130" s="66"/>
      <c r="D130" s="66"/>
      <c r="E130" s="67"/>
    </row>
    <row r="131" spans="1:5">
      <c r="A131" s="63">
        <f t="shared" si="3"/>
        <v>60</v>
      </c>
      <c r="B131" s="64" t="s">
        <v>332</v>
      </c>
      <c r="C131" s="66"/>
      <c r="D131" s="66"/>
      <c r="E131" s="67"/>
    </row>
    <row r="132" spans="1:5" ht="25.5">
      <c r="A132" s="63">
        <f t="shared" si="3"/>
        <v>61</v>
      </c>
      <c r="B132" s="64" t="s">
        <v>295</v>
      </c>
      <c r="C132" s="66"/>
      <c r="D132" s="66"/>
      <c r="E132" s="67"/>
    </row>
    <row r="133" spans="1:5">
      <c r="A133" s="63">
        <f t="shared" si="3"/>
        <v>62</v>
      </c>
      <c r="B133" s="64" t="s">
        <v>119</v>
      </c>
      <c r="C133" s="66"/>
      <c r="D133" s="66"/>
      <c r="E133" s="67"/>
    </row>
    <row r="134" spans="1:5">
      <c r="A134" s="63">
        <f t="shared" si="3"/>
        <v>63</v>
      </c>
      <c r="B134" s="64" t="s">
        <v>333</v>
      </c>
      <c r="C134" s="79"/>
      <c r="D134" s="80"/>
      <c r="E134" s="81"/>
    </row>
    <row r="135" spans="1:5">
      <c r="A135" s="63">
        <f t="shared" si="3"/>
        <v>64</v>
      </c>
      <c r="B135" s="64" t="s">
        <v>115</v>
      </c>
      <c r="C135" s="79"/>
      <c r="D135" s="80"/>
      <c r="E135" s="81"/>
    </row>
    <row r="136" spans="1:5">
      <c r="A136" s="63">
        <f t="shared" si="3"/>
        <v>65</v>
      </c>
      <c r="B136" s="64" t="s">
        <v>116</v>
      </c>
      <c r="C136" s="79"/>
      <c r="D136" s="80"/>
      <c r="E136" s="81"/>
    </row>
    <row r="137" spans="1:5">
      <c r="A137" s="63">
        <f t="shared" si="3"/>
        <v>66</v>
      </c>
      <c r="B137" s="64" t="s">
        <v>334</v>
      </c>
      <c r="C137" s="66"/>
      <c r="D137" s="66"/>
      <c r="E137" s="67"/>
    </row>
    <row r="138" spans="1:5" ht="25.5">
      <c r="A138" s="63">
        <f t="shared" si="3"/>
        <v>67</v>
      </c>
      <c r="B138" s="64" t="s">
        <v>451</v>
      </c>
      <c r="C138" s="66"/>
      <c r="D138" s="66"/>
      <c r="E138" s="67"/>
    </row>
    <row r="139" spans="1:5">
      <c r="A139" s="63">
        <f t="shared" si="3"/>
        <v>68</v>
      </c>
      <c r="B139" s="64" t="s">
        <v>335</v>
      </c>
      <c r="C139" s="66"/>
      <c r="D139" s="66"/>
      <c r="E139" s="67"/>
    </row>
    <row r="140" spans="1:5" ht="25.5">
      <c r="A140" s="63">
        <f t="shared" si="3"/>
        <v>69</v>
      </c>
      <c r="B140" s="64" t="s">
        <v>350</v>
      </c>
      <c r="C140" s="66"/>
      <c r="D140" s="66"/>
      <c r="E140" s="67"/>
    </row>
    <row r="141" spans="1:5" ht="30.6" customHeight="1">
      <c r="A141" s="63">
        <f t="shared" si="3"/>
        <v>70</v>
      </c>
      <c r="B141" s="64" t="s">
        <v>117</v>
      </c>
      <c r="C141" s="66"/>
      <c r="D141" s="66"/>
      <c r="E141" s="67"/>
    </row>
    <row r="142" spans="1:5" ht="25.5">
      <c r="A142" s="63">
        <f t="shared" si="3"/>
        <v>71</v>
      </c>
      <c r="B142" s="64" t="s">
        <v>336</v>
      </c>
      <c r="C142" s="66"/>
      <c r="D142" s="66"/>
      <c r="E142" s="67"/>
    </row>
    <row r="143" spans="1:5" ht="27.75" customHeight="1">
      <c r="A143" s="72" t="s">
        <v>120</v>
      </c>
      <c r="B143" s="72"/>
      <c r="C143" s="61" t="s">
        <v>35</v>
      </c>
      <c r="D143" s="61" t="s">
        <v>36</v>
      </c>
      <c r="E143" s="62" t="s">
        <v>37</v>
      </c>
    </row>
    <row r="144" spans="1:5">
      <c r="A144" s="63">
        <f>A142+1</f>
        <v>72</v>
      </c>
      <c r="B144" s="130" t="s">
        <v>121</v>
      </c>
      <c r="C144" s="66"/>
      <c r="D144" s="66"/>
      <c r="E144" s="67"/>
    </row>
    <row r="145" spans="1:6">
      <c r="A145" s="63">
        <f>A144+1</f>
        <v>73</v>
      </c>
      <c r="B145" s="130" t="s">
        <v>123</v>
      </c>
      <c r="C145" s="66"/>
      <c r="D145" s="66"/>
      <c r="E145" s="67"/>
    </row>
    <row r="146" spans="1:6">
      <c r="A146" s="63">
        <f t="shared" ref="A146:A151" si="4">A145+1</f>
        <v>74</v>
      </c>
      <c r="B146" s="130" t="s">
        <v>337</v>
      </c>
      <c r="C146" s="66"/>
      <c r="D146" s="66"/>
      <c r="E146" s="67"/>
    </row>
    <row r="147" spans="1:6">
      <c r="A147" s="63">
        <f t="shared" si="4"/>
        <v>75</v>
      </c>
      <c r="B147" s="130" t="s">
        <v>124</v>
      </c>
      <c r="C147" s="66"/>
      <c r="D147" s="66"/>
      <c r="E147" s="67"/>
    </row>
    <row r="148" spans="1:6">
      <c r="A148" s="63">
        <f t="shared" si="4"/>
        <v>76</v>
      </c>
      <c r="B148" s="130" t="s">
        <v>338</v>
      </c>
      <c r="C148" s="66"/>
      <c r="D148" s="66"/>
      <c r="E148" s="67"/>
    </row>
    <row r="149" spans="1:6">
      <c r="A149" s="63">
        <f t="shared" si="4"/>
        <v>77</v>
      </c>
      <c r="B149" s="130" t="s">
        <v>125</v>
      </c>
      <c r="C149" s="66"/>
      <c r="D149" s="66"/>
      <c r="E149" s="67"/>
    </row>
    <row r="150" spans="1:6">
      <c r="A150" s="63">
        <f t="shared" si="4"/>
        <v>78</v>
      </c>
      <c r="B150" s="130" t="s">
        <v>339</v>
      </c>
      <c r="C150" s="66"/>
      <c r="D150" s="66"/>
      <c r="E150" s="67"/>
    </row>
    <row r="151" spans="1:6">
      <c r="A151" s="63">
        <f t="shared" si="4"/>
        <v>79</v>
      </c>
      <c r="B151" s="130" t="s">
        <v>122</v>
      </c>
      <c r="C151" s="66"/>
      <c r="D151" s="66"/>
      <c r="E151" s="67"/>
    </row>
    <row r="152" spans="1:6" ht="18" customHeight="1">
      <c r="A152" s="73"/>
      <c r="B152" s="22" t="s">
        <v>395</v>
      </c>
      <c r="C152" s="408"/>
      <c r="D152" s="409"/>
      <c r="E152" s="410"/>
      <c r="F152" s="19"/>
    </row>
    <row r="153" spans="1:6">
      <c r="A153" s="63"/>
      <c r="B153" s="132" t="s">
        <v>435</v>
      </c>
      <c r="C153" s="408"/>
      <c r="D153" s="409"/>
      <c r="E153" s="410"/>
    </row>
    <row r="154" spans="1:6">
      <c r="A154" s="106" t="s">
        <v>22</v>
      </c>
      <c r="B154" s="132" t="s">
        <v>126</v>
      </c>
      <c r="C154" s="66"/>
      <c r="D154" s="66"/>
      <c r="E154" s="67"/>
    </row>
    <row r="155" spans="1:6">
      <c r="A155" s="74" t="s">
        <v>21</v>
      </c>
      <c r="B155" s="132" t="s">
        <v>127</v>
      </c>
      <c r="C155" s="66"/>
      <c r="D155" s="66"/>
      <c r="E155" s="67"/>
    </row>
    <row r="156" spans="1:6">
      <c r="A156" s="74" t="s">
        <v>20</v>
      </c>
      <c r="B156" s="132" t="s">
        <v>128</v>
      </c>
      <c r="C156" s="66"/>
      <c r="D156" s="66"/>
      <c r="E156" s="67"/>
    </row>
    <row r="157" spans="1:6">
      <c r="A157" s="74" t="s">
        <v>19</v>
      </c>
      <c r="B157" s="132" t="s">
        <v>129</v>
      </c>
      <c r="C157" s="66"/>
      <c r="D157" s="66"/>
      <c r="E157" s="67"/>
    </row>
    <row r="158" spans="1:6" s="6" customFormat="1" ht="27" customHeight="1">
      <c r="A158" s="86" t="s">
        <v>130</v>
      </c>
      <c r="B158" s="87"/>
      <c r="C158" s="88" t="s">
        <v>35</v>
      </c>
      <c r="D158" s="88" t="s">
        <v>36</v>
      </c>
      <c r="E158" s="89" t="s">
        <v>37</v>
      </c>
    </row>
    <row r="159" spans="1:6" s="6" customFormat="1">
      <c r="A159" s="90">
        <f>A151+1</f>
        <v>80</v>
      </c>
      <c r="B159" s="21" t="s">
        <v>340</v>
      </c>
      <c r="C159" s="91"/>
      <c r="D159" s="92"/>
      <c r="E159" s="93"/>
    </row>
    <row r="160" spans="1:6" s="6" customFormat="1" ht="25.5">
      <c r="A160" s="90">
        <f>A159+1</f>
        <v>81</v>
      </c>
      <c r="B160" s="21" t="s">
        <v>341</v>
      </c>
      <c r="C160" s="91"/>
      <c r="D160" s="92"/>
      <c r="E160" s="93"/>
    </row>
    <row r="161" spans="1:5" s="6" customFormat="1">
      <c r="A161" s="94">
        <f>A160+1</f>
        <v>82</v>
      </c>
      <c r="B161" s="21" t="s">
        <v>131</v>
      </c>
      <c r="C161" s="91"/>
      <c r="D161" s="92"/>
      <c r="E161" s="93"/>
    </row>
    <row r="162" spans="1:5" s="6" customFormat="1" ht="39.75" customHeight="1">
      <c r="A162" s="94">
        <f>A161+1</f>
        <v>83</v>
      </c>
      <c r="B162" s="21" t="s">
        <v>132</v>
      </c>
      <c r="C162" s="91"/>
      <c r="D162" s="92"/>
      <c r="E162" s="93"/>
    </row>
    <row r="163" spans="1:5" s="6" customFormat="1">
      <c r="A163" s="94"/>
      <c r="B163" s="121" t="s">
        <v>133</v>
      </c>
      <c r="C163" s="92"/>
      <c r="D163" s="92"/>
      <c r="E163" s="93"/>
    </row>
    <row r="164" spans="1:5" s="6" customFormat="1">
      <c r="A164" s="94"/>
      <c r="B164" s="121" t="s">
        <v>134</v>
      </c>
      <c r="C164" s="92"/>
      <c r="D164" s="92"/>
      <c r="E164" s="93"/>
    </row>
    <row r="165" spans="1:5" s="6" customFormat="1">
      <c r="A165" s="94"/>
      <c r="B165" s="121" t="s">
        <v>317</v>
      </c>
      <c r="C165" s="92"/>
      <c r="D165" s="92"/>
      <c r="E165" s="93"/>
    </row>
    <row r="166" spans="1:5" s="6" customFormat="1">
      <c r="A166" s="94"/>
      <c r="B166" s="121" t="s">
        <v>135</v>
      </c>
      <c r="C166" s="92"/>
      <c r="D166" s="92"/>
      <c r="E166" s="93"/>
    </row>
    <row r="167" spans="1:5" s="6" customFormat="1">
      <c r="A167" s="94"/>
      <c r="B167" s="121" t="s">
        <v>136</v>
      </c>
      <c r="C167" s="92"/>
      <c r="D167" s="92"/>
      <c r="E167" s="93"/>
    </row>
    <row r="168" spans="1:5" s="6" customFormat="1">
      <c r="A168" s="94"/>
      <c r="B168" s="121" t="s">
        <v>137</v>
      </c>
      <c r="C168" s="92"/>
      <c r="D168" s="92"/>
      <c r="E168" s="93"/>
    </row>
    <row r="169" spans="1:5" s="6" customFormat="1">
      <c r="A169" s="94"/>
      <c r="B169" s="121" t="s">
        <v>138</v>
      </c>
      <c r="C169" s="92"/>
      <c r="D169" s="92"/>
      <c r="E169" s="93"/>
    </row>
    <row r="170" spans="1:5" s="6" customFormat="1">
      <c r="A170" s="94"/>
      <c r="B170" s="121" t="s">
        <v>139</v>
      </c>
      <c r="C170" s="92"/>
      <c r="D170" s="92"/>
      <c r="E170" s="93"/>
    </row>
    <row r="171" spans="1:5" s="6" customFormat="1" ht="25.5">
      <c r="A171" s="94"/>
      <c r="B171" s="121" t="s">
        <v>140</v>
      </c>
      <c r="C171" s="92"/>
      <c r="D171" s="92"/>
      <c r="E171" s="93"/>
    </row>
    <row r="172" spans="1:5" ht="27" customHeight="1">
      <c r="A172" s="86" t="s">
        <v>141</v>
      </c>
      <c r="B172" s="87"/>
      <c r="C172" s="88" t="s">
        <v>35</v>
      </c>
      <c r="D172" s="88" t="s">
        <v>36</v>
      </c>
      <c r="E172" s="89" t="s">
        <v>37</v>
      </c>
    </row>
    <row r="173" spans="1:5">
      <c r="A173" s="94">
        <f>A162+1</f>
        <v>84</v>
      </c>
      <c r="B173" s="21" t="s">
        <v>142</v>
      </c>
      <c r="C173" s="91"/>
      <c r="D173" s="92"/>
      <c r="E173" s="93"/>
    </row>
    <row r="174" spans="1:5">
      <c r="A174" s="94">
        <f>A173+1</f>
        <v>85</v>
      </c>
      <c r="B174" s="21" t="s">
        <v>143</v>
      </c>
      <c r="C174" s="91"/>
      <c r="D174" s="92"/>
      <c r="E174" s="93"/>
    </row>
    <row r="175" spans="1:5">
      <c r="A175" s="94">
        <f>A174+1</f>
        <v>86</v>
      </c>
      <c r="B175" s="21" t="s">
        <v>144</v>
      </c>
      <c r="C175" s="91"/>
      <c r="D175" s="92"/>
      <c r="E175" s="93"/>
    </row>
    <row r="176" spans="1:5" ht="38.25">
      <c r="A176" s="94">
        <f>A175+1</f>
        <v>87</v>
      </c>
      <c r="B176" s="21" t="s">
        <v>342</v>
      </c>
      <c r="C176" s="91"/>
      <c r="D176" s="92"/>
      <c r="E176" s="93"/>
    </row>
    <row r="177" spans="1:8" ht="25.5">
      <c r="A177" s="94">
        <f>A176+1</f>
        <v>88</v>
      </c>
      <c r="B177" s="21" t="s">
        <v>343</v>
      </c>
      <c r="C177" s="91"/>
      <c r="D177" s="92"/>
      <c r="E177" s="93"/>
    </row>
    <row r="178" spans="1:8" ht="25.5">
      <c r="A178" s="94">
        <f>A177+1</f>
        <v>89</v>
      </c>
      <c r="B178" s="21" t="s">
        <v>145</v>
      </c>
      <c r="C178" s="91"/>
      <c r="D178" s="92"/>
      <c r="E178" s="93"/>
    </row>
    <row r="179" spans="1:8" ht="39" customHeight="1">
      <c r="A179" s="391" t="s">
        <v>309</v>
      </c>
      <c r="B179" s="392"/>
      <c r="C179" s="88" t="s">
        <v>35</v>
      </c>
      <c r="D179" s="88" t="s">
        <v>36</v>
      </c>
      <c r="E179" s="89" t="s">
        <v>37</v>
      </c>
    </row>
    <row r="180" spans="1:8" ht="38.25">
      <c r="A180" s="94">
        <f>A178+1</f>
        <v>90</v>
      </c>
      <c r="B180" s="21" t="s">
        <v>286</v>
      </c>
      <c r="C180" s="91"/>
      <c r="D180" s="92"/>
      <c r="E180" s="93"/>
    </row>
    <row r="181" spans="1:8" ht="15.75">
      <c r="A181" s="94">
        <f>A180+1</f>
        <v>91</v>
      </c>
      <c r="B181" s="21" t="s">
        <v>211</v>
      </c>
      <c r="C181" s="388"/>
      <c r="D181" s="389"/>
      <c r="E181" s="390"/>
      <c r="G181" s="4"/>
      <c r="H181"/>
    </row>
    <row r="182" spans="1:8" ht="15.75">
      <c r="A182" s="106" t="s">
        <v>22</v>
      </c>
      <c r="B182" s="21" t="s">
        <v>242</v>
      </c>
      <c r="C182" s="393"/>
      <c r="D182" s="394"/>
      <c r="E182" s="395"/>
      <c r="G182" s="4"/>
      <c r="H182"/>
    </row>
    <row r="183" spans="1:8" ht="15.75">
      <c r="A183" s="74" t="s">
        <v>21</v>
      </c>
      <c r="B183" s="21" t="s">
        <v>243</v>
      </c>
      <c r="C183" s="393"/>
      <c r="D183" s="394"/>
      <c r="E183" s="395"/>
      <c r="G183" s="5"/>
      <c r="H183"/>
    </row>
    <row r="184" spans="1:8" ht="38.25">
      <c r="A184" s="94">
        <f>A181+1</f>
        <v>92</v>
      </c>
      <c r="B184" s="21" t="s">
        <v>430</v>
      </c>
      <c r="C184" s="91"/>
      <c r="D184" s="92"/>
      <c r="E184" s="93"/>
      <c r="G184" s="5"/>
      <c r="H184"/>
    </row>
    <row r="185" spans="1:8" ht="30.75" customHeight="1">
      <c r="A185" s="94">
        <f t="shared" ref="A185:A191" si="5">A184+1</f>
        <v>93</v>
      </c>
      <c r="B185" s="21" t="s">
        <v>431</v>
      </c>
      <c r="C185" s="91"/>
      <c r="D185" s="92"/>
      <c r="E185" s="93"/>
      <c r="G185" s="5"/>
      <c r="H185"/>
    </row>
    <row r="186" spans="1:8" ht="15.75">
      <c r="A186" s="94">
        <f t="shared" si="5"/>
        <v>94</v>
      </c>
      <c r="B186" s="21" t="s">
        <v>352</v>
      </c>
      <c r="C186" s="91"/>
      <c r="D186" s="92"/>
      <c r="E186" s="93"/>
      <c r="G186" s="5"/>
      <c r="H186"/>
    </row>
    <row r="187" spans="1:8" ht="25.5">
      <c r="A187" s="94">
        <f t="shared" si="5"/>
        <v>95</v>
      </c>
      <c r="B187" s="21" t="s">
        <v>423</v>
      </c>
      <c r="C187" s="91"/>
      <c r="D187" s="92"/>
      <c r="E187" s="93"/>
      <c r="G187" s="4"/>
      <c r="H187"/>
    </row>
    <row r="188" spans="1:8" ht="15.75">
      <c r="A188" s="94">
        <f t="shared" si="5"/>
        <v>96</v>
      </c>
      <c r="B188" s="21" t="s">
        <v>244</v>
      </c>
      <c r="C188" s="91"/>
      <c r="D188" s="92"/>
      <c r="E188" s="93"/>
      <c r="G188" s="4"/>
      <c r="H188"/>
    </row>
    <row r="189" spans="1:8" ht="25.5">
      <c r="A189" s="94">
        <f t="shared" si="5"/>
        <v>97</v>
      </c>
      <c r="B189" s="21" t="s">
        <v>245</v>
      </c>
      <c r="C189" s="91"/>
      <c r="D189" s="92"/>
      <c r="E189" s="93"/>
      <c r="G189" s="4"/>
      <c r="H189"/>
    </row>
    <row r="190" spans="1:8" ht="15.75">
      <c r="A190" s="94">
        <f t="shared" si="5"/>
        <v>98</v>
      </c>
      <c r="B190" s="21" t="s">
        <v>246</v>
      </c>
      <c r="C190" s="91"/>
      <c r="D190" s="92"/>
      <c r="E190" s="93"/>
      <c r="G190" s="4"/>
      <c r="H190"/>
    </row>
    <row r="191" spans="1:8" ht="25.5">
      <c r="A191" s="94">
        <f t="shared" si="5"/>
        <v>99</v>
      </c>
      <c r="B191" s="21" t="s">
        <v>247</v>
      </c>
      <c r="C191" s="91"/>
      <c r="D191" s="92"/>
      <c r="E191" s="93"/>
      <c r="G191" s="4"/>
      <c r="H191"/>
    </row>
    <row r="192" spans="1:8" ht="15.75">
      <c r="A192" s="72" t="s">
        <v>310</v>
      </c>
      <c r="B192" s="95"/>
      <c r="C192" s="96"/>
      <c r="D192" s="97"/>
      <c r="E192" s="98"/>
      <c r="G192" s="4"/>
      <c r="H192"/>
    </row>
    <row r="193" spans="1:8" ht="15.75">
      <c r="A193" s="379" t="s">
        <v>1021</v>
      </c>
      <c r="B193" s="380"/>
      <c r="C193" s="396" t="s">
        <v>38</v>
      </c>
      <c r="D193" s="397"/>
      <c r="E193" s="398"/>
      <c r="G193" s="4"/>
      <c r="H193"/>
    </row>
    <row r="194" spans="1:8" ht="25.5">
      <c r="A194" s="63">
        <f>A191+1</f>
        <v>100</v>
      </c>
      <c r="B194" s="20" t="s">
        <v>311</v>
      </c>
      <c r="C194" s="99"/>
      <c r="D194" s="100"/>
      <c r="E194" s="101"/>
    </row>
    <row r="195" spans="1:8" ht="25.5">
      <c r="A195" s="94">
        <f>A194+1</f>
        <v>101</v>
      </c>
      <c r="B195" s="20" t="s">
        <v>432</v>
      </c>
      <c r="C195" s="102"/>
      <c r="D195" s="66"/>
      <c r="E195" s="101"/>
      <c r="F195" s="19"/>
    </row>
    <row r="196" spans="1:8" ht="33.75" customHeight="1">
      <c r="A196" s="94">
        <f>A195+1</f>
        <v>102</v>
      </c>
      <c r="B196" s="20" t="s">
        <v>248</v>
      </c>
      <c r="C196" s="102"/>
      <c r="D196" s="66"/>
      <c r="E196" s="101"/>
    </row>
    <row r="197" spans="1:8" ht="27" customHeight="1">
      <c r="A197" s="65"/>
      <c r="B197" s="103"/>
      <c r="C197" s="61" t="s">
        <v>35</v>
      </c>
      <c r="D197" s="61" t="s">
        <v>36</v>
      </c>
      <c r="E197" s="62" t="s">
        <v>37</v>
      </c>
    </row>
    <row r="198" spans="1:8" ht="25.5">
      <c r="A198" s="63">
        <f>A196+1</f>
        <v>103</v>
      </c>
      <c r="B198" s="20" t="s">
        <v>249</v>
      </c>
      <c r="C198" s="384"/>
      <c r="D198" s="385"/>
      <c r="E198" s="386"/>
    </row>
    <row r="199" spans="1:8">
      <c r="A199" s="106" t="s">
        <v>22</v>
      </c>
      <c r="B199" s="20" t="s">
        <v>257</v>
      </c>
      <c r="C199" s="91"/>
      <c r="D199" s="92"/>
      <c r="E199" s="93"/>
    </row>
    <row r="200" spans="1:8">
      <c r="A200" s="74" t="s">
        <v>21</v>
      </c>
      <c r="B200" s="20" t="s">
        <v>258</v>
      </c>
      <c r="C200" s="91"/>
      <c r="D200" s="92"/>
      <c r="E200" s="93"/>
    </row>
    <row r="201" spans="1:8">
      <c r="A201" s="74" t="s">
        <v>20</v>
      </c>
      <c r="B201" s="20" t="s">
        <v>259</v>
      </c>
      <c r="C201" s="91"/>
      <c r="D201" s="92"/>
      <c r="E201" s="93"/>
    </row>
    <row r="202" spans="1:8">
      <c r="A202" s="74" t="s">
        <v>19</v>
      </c>
      <c r="B202" s="20" t="s">
        <v>260</v>
      </c>
      <c r="C202" s="91"/>
      <c r="D202" s="92"/>
      <c r="E202" s="93"/>
    </row>
    <row r="203" spans="1:8">
      <c r="A203" s="74" t="s">
        <v>27</v>
      </c>
      <c r="B203" s="20" t="s">
        <v>261</v>
      </c>
      <c r="C203" s="91"/>
      <c r="D203" s="92"/>
      <c r="E203" s="93"/>
    </row>
    <row r="204" spans="1:8">
      <c r="A204" s="63">
        <f>A198+1</f>
        <v>104</v>
      </c>
      <c r="B204" s="20" t="s">
        <v>250</v>
      </c>
      <c r="C204" s="91"/>
      <c r="D204" s="92"/>
      <c r="E204" s="93"/>
    </row>
    <row r="205" spans="1:8">
      <c r="A205" s="63">
        <f t="shared" ref="A205:A211" si="6">A204+1</f>
        <v>105</v>
      </c>
      <c r="B205" s="20" t="s">
        <v>251</v>
      </c>
      <c r="C205" s="399"/>
      <c r="D205" s="400"/>
      <c r="E205" s="401"/>
    </row>
    <row r="206" spans="1:8" ht="25.5">
      <c r="A206" s="63">
        <f t="shared" si="6"/>
        <v>106</v>
      </c>
      <c r="B206" s="20" t="s">
        <v>424</v>
      </c>
      <c r="C206" s="399"/>
      <c r="D206" s="400"/>
      <c r="E206" s="401"/>
    </row>
    <row r="207" spans="1:8">
      <c r="A207" s="63">
        <f t="shared" si="6"/>
        <v>107</v>
      </c>
      <c r="B207" s="20" t="s">
        <v>252</v>
      </c>
      <c r="C207" s="399"/>
      <c r="D207" s="400"/>
      <c r="E207" s="401"/>
    </row>
    <row r="208" spans="1:8">
      <c r="A208" s="63">
        <f t="shared" si="6"/>
        <v>108</v>
      </c>
      <c r="B208" s="20" t="s">
        <v>253</v>
      </c>
      <c r="C208" s="104"/>
      <c r="D208" s="104"/>
      <c r="E208" s="105"/>
    </row>
    <row r="209" spans="1:5">
      <c r="A209" s="63">
        <f t="shared" si="6"/>
        <v>109</v>
      </c>
      <c r="B209" s="20" t="s">
        <v>254</v>
      </c>
      <c r="C209" s="399"/>
      <c r="D209" s="400"/>
      <c r="E209" s="401"/>
    </row>
    <row r="210" spans="1:5">
      <c r="A210" s="63">
        <f t="shared" si="6"/>
        <v>110</v>
      </c>
      <c r="B210" s="20" t="s">
        <v>255</v>
      </c>
      <c r="C210" s="104"/>
      <c r="D210" s="104"/>
      <c r="E210" s="105"/>
    </row>
    <row r="211" spans="1:5">
      <c r="A211" s="63">
        <f t="shared" si="6"/>
        <v>111</v>
      </c>
      <c r="B211" s="20" t="s">
        <v>256</v>
      </c>
      <c r="C211" s="104"/>
      <c r="D211" s="104"/>
      <c r="E211" s="105"/>
    </row>
    <row r="212" spans="1:5" ht="27.75" customHeight="1">
      <c r="A212" s="387" t="s">
        <v>262</v>
      </c>
      <c r="B212" s="387"/>
      <c r="C212" s="88" t="s">
        <v>35</v>
      </c>
      <c r="D212" s="88" t="s">
        <v>36</v>
      </c>
      <c r="E212" s="89" t="s">
        <v>37</v>
      </c>
    </row>
    <row r="213" spans="1:5">
      <c r="A213" s="94">
        <f>A211+1</f>
        <v>112</v>
      </c>
      <c r="B213" s="21" t="s">
        <v>146</v>
      </c>
      <c r="C213" s="388"/>
      <c r="D213" s="389"/>
      <c r="E213" s="390"/>
    </row>
    <row r="214" spans="1:5">
      <c r="A214" s="90">
        <f>A213+1</f>
        <v>113</v>
      </c>
      <c r="B214" s="21" t="s">
        <v>147</v>
      </c>
      <c r="C214" s="388"/>
      <c r="D214" s="389"/>
      <c r="E214" s="390"/>
    </row>
    <row r="215" spans="1:5">
      <c r="A215" s="85" t="s">
        <v>22</v>
      </c>
      <c r="B215" s="21" t="s">
        <v>148</v>
      </c>
      <c r="C215" s="91"/>
      <c r="D215" s="92"/>
      <c r="E215" s="93"/>
    </row>
    <row r="216" spans="1:5">
      <c r="A216" s="85" t="s">
        <v>21</v>
      </c>
      <c r="B216" s="21" t="s">
        <v>149</v>
      </c>
      <c r="C216" s="91"/>
      <c r="D216" s="92"/>
      <c r="E216" s="93"/>
    </row>
    <row r="217" spans="1:5">
      <c r="A217" s="85" t="s">
        <v>20</v>
      </c>
      <c r="B217" s="21" t="s">
        <v>150</v>
      </c>
      <c r="C217" s="91"/>
      <c r="D217" s="92"/>
      <c r="E217" s="93"/>
    </row>
    <row r="218" spans="1:5">
      <c r="A218" s="90">
        <f>A214+1</f>
        <v>114</v>
      </c>
      <c r="B218" s="21" t="s">
        <v>151</v>
      </c>
      <c r="C218" s="91"/>
      <c r="D218" s="92"/>
      <c r="E218" s="93"/>
    </row>
    <row r="219" spans="1:5">
      <c r="A219" s="85" t="s">
        <v>22</v>
      </c>
      <c r="B219" s="21" t="s">
        <v>152</v>
      </c>
      <c r="C219" s="91"/>
      <c r="D219" s="92"/>
      <c r="E219" s="93"/>
    </row>
    <row r="220" spans="1:5">
      <c r="A220" s="85" t="s">
        <v>21</v>
      </c>
      <c r="B220" s="21" t="s">
        <v>153</v>
      </c>
      <c r="C220" s="91"/>
      <c r="D220" s="92"/>
      <c r="E220" s="93"/>
    </row>
    <row r="221" spans="1:5">
      <c r="A221" s="90">
        <f>A218+1</f>
        <v>115</v>
      </c>
      <c r="B221" s="21" t="s">
        <v>154</v>
      </c>
      <c r="C221" s="388"/>
      <c r="D221" s="389"/>
      <c r="E221" s="390"/>
    </row>
    <row r="222" spans="1:5">
      <c r="A222" s="90">
        <f>A221+1</f>
        <v>116</v>
      </c>
      <c r="B222" s="21" t="s">
        <v>155</v>
      </c>
      <c r="C222" s="388"/>
      <c r="D222" s="389"/>
      <c r="E222" s="390"/>
    </row>
    <row r="223" spans="1:5">
      <c r="A223" s="90">
        <f>A222+1</f>
        <v>117</v>
      </c>
      <c r="B223" s="21" t="s">
        <v>312</v>
      </c>
      <c r="C223" s="91"/>
      <c r="D223" s="92"/>
      <c r="E223" s="93"/>
    </row>
    <row r="224" spans="1:5">
      <c r="A224" s="90">
        <f t="shared" ref="A224:A235" si="7">A223+1</f>
        <v>118</v>
      </c>
      <c r="B224" s="21" t="s">
        <v>344</v>
      </c>
      <c r="C224" s="91"/>
      <c r="D224" s="92"/>
      <c r="E224" s="93"/>
    </row>
    <row r="225" spans="1:5">
      <c r="A225" s="90">
        <f t="shared" si="7"/>
        <v>119</v>
      </c>
      <c r="B225" s="21" t="s">
        <v>345</v>
      </c>
      <c r="C225" s="91"/>
      <c r="D225" s="92"/>
      <c r="E225" s="93"/>
    </row>
    <row r="226" spans="1:5">
      <c r="A226" s="90">
        <f t="shared" si="7"/>
        <v>120</v>
      </c>
      <c r="B226" s="21" t="s">
        <v>313</v>
      </c>
      <c r="C226" s="91"/>
      <c r="D226" s="92"/>
      <c r="E226" s="93"/>
    </row>
    <row r="227" spans="1:5" ht="15.75" customHeight="1">
      <c r="A227" s="90">
        <f t="shared" si="7"/>
        <v>121</v>
      </c>
      <c r="B227" s="21" t="s">
        <v>314</v>
      </c>
      <c r="C227" s="91"/>
      <c r="D227" s="92"/>
      <c r="E227" s="93"/>
    </row>
    <row r="228" spans="1:5">
      <c r="A228" s="90">
        <f t="shared" si="7"/>
        <v>122</v>
      </c>
      <c r="B228" s="21" t="s">
        <v>156</v>
      </c>
      <c r="C228" s="91"/>
      <c r="D228" s="92"/>
      <c r="E228" s="93"/>
    </row>
    <row r="229" spans="1:5">
      <c r="A229" s="90">
        <f t="shared" si="7"/>
        <v>123</v>
      </c>
      <c r="B229" s="21" t="s">
        <v>157</v>
      </c>
      <c r="C229" s="91"/>
      <c r="D229" s="92"/>
      <c r="E229" s="93"/>
    </row>
    <row r="230" spans="1:5">
      <c r="A230" s="90">
        <f t="shared" si="7"/>
        <v>124</v>
      </c>
      <c r="B230" s="21" t="s">
        <v>158</v>
      </c>
      <c r="C230" s="388"/>
      <c r="D230" s="389"/>
      <c r="E230" s="390"/>
    </row>
    <row r="231" spans="1:5">
      <c r="A231" s="90">
        <f t="shared" si="7"/>
        <v>125</v>
      </c>
      <c r="B231" s="21" t="s">
        <v>159</v>
      </c>
      <c r="C231" s="91"/>
      <c r="D231" s="92"/>
      <c r="E231" s="93"/>
    </row>
    <row r="232" spans="1:5">
      <c r="A232" s="90">
        <f t="shared" si="7"/>
        <v>126</v>
      </c>
      <c r="B232" s="21" t="s">
        <v>160</v>
      </c>
      <c r="C232" s="388"/>
      <c r="D232" s="389"/>
      <c r="E232" s="390"/>
    </row>
    <row r="233" spans="1:5">
      <c r="A233" s="90">
        <f t="shared" si="7"/>
        <v>127</v>
      </c>
      <c r="B233" s="21" t="s">
        <v>161</v>
      </c>
      <c r="C233" s="388"/>
      <c r="D233" s="389"/>
      <c r="E233" s="390"/>
    </row>
    <row r="234" spans="1:5">
      <c r="A234" s="90">
        <f t="shared" si="7"/>
        <v>128</v>
      </c>
      <c r="B234" s="21" t="s">
        <v>162</v>
      </c>
      <c r="C234" s="91"/>
      <c r="D234" s="92"/>
      <c r="E234" s="93"/>
    </row>
    <row r="235" spans="1:5" ht="25.5">
      <c r="A235" s="90">
        <f t="shared" si="7"/>
        <v>129</v>
      </c>
      <c r="B235" s="21" t="s">
        <v>163</v>
      </c>
      <c r="C235" s="88">
        <v>2023</v>
      </c>
      <c r="D235" s="89">
        <v>2024</v>
      </c>
      <c r="E235" s="89">
        <v>2025</v>
      </c>
    </row>
    <row r="236" spans="1:5">
      <c r="A236" s="85" t="s">
        <v>22</v>
      </c>
      <c r="B236" s="21" t="s">
        <v>164</v>
      </c>
      <c r="C236" s="91"/>
      <c r="D236" s="92"/>
      <c r="E236" s="93"/>
    </row>
    <row r="237" spans="1:5">
      <c r="A237" s="85" t="s">
        <v>21</v>
      </c>
      <c r="B237" s="21" t="s">
        <v>165</v>
      </c>
      <c r="C237" s="91"/>
      <c r="D237" s="92"/>
      <c r="E237" s="93"/>
    </row>
    <row r="238" spans="1:5">
      <c r="A238" s="85" t="s">
        <v>20</v>
      </c>
      <c r="B238" s="21" t="s">
        <v>166</v>
      </c>
      <c r="C238" s="91"/>
      <c r="D238" s="92"/>
      <c r="E238" s="93"/>
    </row>
    <row r="239" spans="1:5">
      <c r="A239" s="90">
        <f>A235+1</f>
        <v>130</v>
      </c>
      <c r="B239" s="21" t="s">
        <v>167</v>
      </c>
      <c r="C239" s="388"/>
      <c r="D239" s="389"/>
      <c r="E239" s="390"/>
    </row>
    <row r="240" spans="1:5">
      <c r="A240" s="85" t="s">
        <v>22</v>
      </c>
      <c r="B240" s="21" t="s">
        <v>391</v>
      </c>
      <c r="C240" s="388"/>
      <c r="D240" s="389"/>
      <c r="E240" s="390"/>
    </row>
    <row r="241" spans="1:5" ht="14.45" customHeight="1">
      <c r="A241" s="85" t="s">
        <v>21</v>
      </c>
      <c r="B241" s="21" t="s">
        <v>392</v>
      </c>
      <c r="C241" s="388"/>
      <c r="D241" s="389"/>
      <c r="E241" s="390"/>
    </row>
    <row r="242" spans="1:5">
      <c r="A242" s="85" t="s">
        <v>20</v>
      </c>
      <c r="B242" s="21" t="s">
        <v>353</v>
      </c>
      <c r="C242" s="388"/>
      <c r="D242" s="389"/>
      <c r="E242" s="390"/>
    </row>
    <row r="243" spans="1:5">
      <c r="A243" s="85" t="s">
        <v>19</v>
      </c>
      <c r="B243" s="21" t="s">
        <v>168</v>
      </c>
      <c r="C243" s="388"/>
      <c r="D243" s="389"/>
      <c r="E243" s="390"/>
    </row>
    <row r="244" spans="1:5" ht="25.5">
      <c r="A244" s="90">
        <f>A239+1</f>
        <v>131</v>
      </c>
      <c r="B244" s="21" t="s">
        <v>315</v>
      </c>
      <c r="C244" s="388"/>
      <c r="D244" s="389"/>
      <c r="E244" s="390"/>
    </row>
    <row r="245" spans="1:5">
      <c r="A245" s="94">
        <f>A244+1</f>
        <v>132</v>
      </c>
      <c r="B245" s="21" t="s">
        <v>169</v>
      </c>
      <c r="C245" s="91"/>
      <c r="D245" s="92"/>
      <c r="E245" s="93"/>
    </row>
    <row r="246" spans="1:5" ht="38.25">
      <c r="A246" s="94">
        <f>A245+1</f>
        <v>133</v>
      </c>
      <c r="B246" s="21" t="s">
        <v>170</v>
      </c>
      <c r="C246" s="91"/>
      <c r="D246" s="92"/>
      <c r="E246" s="93"/>
    </row>
    <row r="247" spans="1:5">
      <c r="A247" s="94">
        <f>A246+1</f>
        <v>134</v>
      </c>
      <c r="B247" s="21" t="s">
        <v>171</v>
      </c>
      <c r="C247" s="402"/>
      <c r="D247" s="403"/>
      <c r="E247" s="404"/>
    </row>
    <row r="248" spans="1:5">
      <c r="A248" s="85" t="s">
        <v>22</v>
      </c>
      <c r="B248" s="21" t="s">
        <v>172</v>
      </c>
      <c r="C248" s="402"/>
      <c r="D248" s="403"/>
      <c r="E248" s="404"/>
    </row>
    <row r="249" spans="1:5">
      <c r="A249" s="85" t="s">
        <v>21</v>
      </c>
      <c r="B249" s="21" t="s">
        <v>173</v>
      </c>
      <c r="C249" s="402"/>
      <c r="D249" s="403"/>
      <c r="E249" s="404"/>
    </row>
    <row r="250" spans="1:5">
      <c r="A250" s="85" t="s">
        <v>20</v>
      </c>
      <c r="B250" s="21" t="s">
        <v>174</v>
      </c>
      <c r="C250" s="402"/>
      <c r="D250" s="403"/>
      <c r="E250" s="404"/>
    </row>
    <row r="251" spans="1:5">
      <c r="A251" s="85" t="s">
        <v>19</v>
      </c>
      <c r="B251" s="21" t="s">
        <v>175</v>
      </c>
      <c r="C251" s="402"/>
      <c r="D251" s="403"/>
      <c r="E251" s="404"/>
    </row>
    <row r="252" spans="1:5">
      <c r="A252" s="94">
        <f>A247+1</f>
        <v>135</v>
      </c>
      <c r="B252" s="21" t="s">
        <v>176</v>
      </c>
      <c r="C252" s="402"/>
      <c r="D252" s="403"/>
      <c r="E252" s="404"/>
    </row>
    <row r="253" spans="1:5" ht="25.5">
      <c r="A253" s="94">
        <f>A252+1</f>
        <v>136</v>
      </c>
      <c r="B253" s="21" t="s">
        <v>177</v>
      </c>
      <c r="C253" s="402"/>
      <c r="D253" s="403"/>
      <c r="E253" s="404"/>
    </row>
    <row r="254" spans="1:5">
      <c r="A254" s="94">
        <f>A253+1</f>
        <v>137</v>
      </c>
      <c r="B254" s="21" t="s">
        <v>178</v>
      </c>
      <c r="C254" s="402"/>
      <c r="D254" s="403"/>
      <c r="E254" s="404"/>
    </row>
    <row r="255" spans="1:5">
      <c r="A255" s="106" t="s">
        <v>22</v>
      </c>
      <c r="B255" s="21" t="s">
        <v>179</v>
      </c>
      <c r="C255" s="91"/>
      <c r="D255" s="92"/>
      <c r="E255" s="93"/>
    </row>
    <row r="256" spans="1:5">
      <c r="A256" s="106" t="s">
        <v>21</v>
      </c>
      <c r="B256" s="21" t="s">
        <v>180</v>
      </c>
      <c r="C256" s="91"/>
      <c r="D256" s="92"/>
      <c r="E256" s="93"/>
    </row>
    <row r="257" spans="1:5">
      <c r="A257" s="106" t="s">
        <v>20</v>
      </c>
      <c r="B257" s="21" t="s">
        <v>181</v>
      </c>
      <c r="C257" s="91"/>
      <c r="D257" s="92"/>
      <c r="E257" s="93"/>
    </row>
    <row r="258" spans="1:5">
      <c r="A258" s="106" t="s">
        <v>19</v>
      </c>
      <c r="B258" s="21" t="s">
        <v>182</v>
      </c>
      <c r="C258" s="91"/>
      <c r="D258" s="92"/>
      <c r="E258" s="93"/>
    </row>
    <row r="259" spans="1:5">
      <c r="A259" s="106" t="s">
        <v>27</v>
      </c>
      <c r="B259" s="21" t="s">
        <v>183</v>
      </c>
      <c r="C259" s="91"/>
      <c r="D259" s="92"/>
      <c r="E259" s="93"/>
    </row>
    <row r="260" spans="1:5">
      <c r="A260" s="106" t="s">
        <v>28</v>
      </c>
      <c r="B260" s="21" t="s">
        <v>184</v>
      </c>
      <c r="C260" s="91"/>
      <c r="D260" s="92"/>
      <c r="E260" s="93"/>
    </row>
    <row r="261" spans="1:5">
      <c r="A261" s="106" t="s">
        <v>29</v>
      </c>
      <c r="B261" s="21" t="s">
        <v>185</v>
      </c>
      <c r="C261" s="91"/>
      <c r="D261" s="92"/>
      <c r="E261" s="93"/>
    </row>
    <row r="262" spans="1:5">
      <c r="A262" s="106" t="s">
        <v>30</v>
      </c>
      <c r="B262" s="21" t="s">
        <v>186</v>
      </c>
      <c r="C262" s="91"/>
      <c r="D262" s="92"/>
      <c r="E262" s="93"/>
    </row>
    <row r="263" spans="1:5">
      <c r="A263" s="106" t="s">
        <v>4</v>
      </c>
      <c r="B263" s="21" t="s">
        <v>187</v>
      </c>
      <c r="C263" s="91"/>
      <c r="D263" s="92"/>
      <c r="E263" s="93"/>
    </row>
    <row r="264" spans="1:5" ht="25.5">
      <c r="A264" s="94">
        <f>A254+1</f>
        <v>138</v>
      </c>
      <c r="B264" s="21" t="s">
        <v>316</v>
      </c>
      <c r="C264" s="402"/>
      <c r="D264" s="403"/>
      <c r="E264" s="404"/>
    </row>
    <row r="265" spans="1:5">
      <c r="A265" s="94">
        <f>A264+1</f>
        <v>139</v>
      </c>
      <c r="B265" s="21" t="s">
        <v>188</v>
      </c>
      <c r="C265" s="91"/>
      <c r="D265" s="92"/>
      <c r="E265" s="93"/>
    </row>
    <row r="266" spans="1:5">
      <c r="A266" s="94">
        <f>A265+1</f>
        <v>140</v>
      </c>
      <c r="B266" s="21" t="s">
        <v>189</v>
      </c>
      <c r="C266" s="402"/>
      <c r="D266" s="403"/>
      <c r="E266" s="404"/>
    </row>
    <row r="267" spans="1:5">
      <c r="A267" s="106" t="s">
        <v>22</v>
      </c>
      <c r="B267" s="21" t="s">
        <v>190</v>
      </c>
      <c r="C267" s="91"/>
      <c r="D267" s="92"/>
      <c r="E267" s="93"/>
    </row>
    <row r="268" spans="1:5">
      <c r="A268" s="106" t="s">
        <v>21</v>
      </c>
      <c r="B268" s="21" t="s">
        <v>191</v>
      </c>
      <c r="C268" s="91"/>
      <c r="D268" s="92"/>
      <c r="E268" s="93"/>
    </row>
    <row r="269" spans="1:5">
      <c r="A269" s="106" t="s">
        <v>20</v>
      </c>
      <c r="B269" s="21" t="s">
        <v>192</v>
      </c>
      <c r="C269" s="91"/>
      <c r="D269" s="92"/>
      <c r="E269" s="93"/>
    </row>
    <row r="270" spans="1:5">
      <c r="A270" s="106" t="s">
        <v>19</v>
      </c>
      <c r="B270" s="21" t="s">
        <v>193</v>
      </c>
      <c r="C270" s="91"/>
      <c r="D270" s="92"/>
      <c r="E270" s="93"/>
    </row>
    <row r="271" spans="1:5" ht="44.45" customHeight="1">
      <c r="A271" s="94">
        <f>A266+1</f>
        <v>141</v>
      </c>
      <c r="B271" s="21" t="s">
        <v>354</v>
      </c>
      <c r="C271" s="107" t="s">
        <v>43</v>
      </c>
      <c r="D271" s="107" t="s">
        <v>44</v>
      </c>
      <c r="E271" s="107" t="s">
        <v>45</v>
      </c>
    </row>
    <row r="272" spans="1:5">
      <c r="A272" s="106" t="s">
        <v>22</v>
      </c>
      <c r="B272" s="21" t="s">
        <v>194</v>
      </c>
      <c r="C272" s="108"/>
      <c r="D272" s="109"/>
      <c r="E272" s="110"/>
    </row>
    <row r="273" spans="1:5">
      <c r="A273" s="106" t="s">
        <v>21</v>
      </c>
      <c r="B273" s="21" t="s">
        <v>46</v>
      </c>
      <c r="C273" s="108"/>
      <c r="D273" s="109"/>
      <c r="E273" s="110"/>
    </row>
    <row r="274" spans="1:5">
      <c r="A274" s="106" t="s">
        <v>20</v>
      </c>
      <c r="B274" s="21" t="s">
        <v>47</v>
      </c>
      <c r="C274" s="108"/>
      <c r="D274" s="109"/>
      <c r="E274" s="110"/>
    </row>
    <row r="275" spans="1:5">
      <c r="A275" s="123"/>
      <c r="B275" s="21" t="s">
        <v>195</v>
      </c>
      <c r="C275" s="108"/>
      <c r="D275" s="109"/>
      <c r="E275" s="110"/>
    </row>
    <row r="276" spans="1:5">
      <c r="A276" s="94"/>
      <c r="B276" s="21" t="s">
        <v>196</v>
      </c>
      <c r="C276" s="108"/>
      <c r="D276" s="109"/>
      <c r="E276" s="110"/>
    </row>
    <row r="277" spans="1:5">
      <c r="A277" s="106" t="s">
        <v>19</v>
      </c>
      <c r="B277" s="21" t="s">
        <v>197</v>
      </c>
      <c r="C277" s="108"/>
      <c r="D277" s="109"/>
      <c r="E277" s="110"/>
    </row>
    <row r="278" spans="1:5">
      <c r="A278" s="106" t="s">
        <v>27</v>
      </c>
      <c r="B278" s="21" t="s">
        <v>198</v>
      </c>
      <c r="C278" s="108"/>
      <c r="D278" s="109"/>
      <c r="E278" s="110"/>
    </row>
    <row r="279" spans="1:5">
      <c r="A279" s="106" t="s">
        <v>28</v>
      </c>
      <c r="B279" s="21" t="s">
        <v>297</v>
      </c>
      <c r="C279" s="112"/>
      <c r="D279" s="112"/>
      <c r="E279" s="113"/>
    </row>
    <row r="280" spans="1:5">
      <c r="A280" s="106" t="s">
        <v>29</v>
      </c>
      <c r="B280" s="21" t="s">
        <v>298</v>
      </c>
      <c r="C280" s="112"/>
      <c r="D280" s="112"/>
      <c r="E280" s="113"/>
    </row>
    <row r="281" spans="1:5">
      <c r="A281" s="94">
        <f>A271+1</f>
        <v>142</v>
      </c>
      <c r="B281" s="21" t="s">
        <v>199</v>
      </c>
      <c r="C281" s="405"/>
      <c r="D281" s="406"/>
      <c r="E281" s="407"/>
    </row>
    <row r="282" spans="1:5" ht="15.75">
      <c r="A282" s="87" t="s">
        <v>263</v>
      </c>
      <c r="B282" s="114"/>
      <c r="C282" s="88">
        <v>2023</v>
      </c>
      <c r="D282" s="89">
        <v>2024</v>
      </c>
      <c r="E282" s="89">
        <v>2025</v>
      </c>
    </row>
    <row r="283" spans="1:5" ht="25.5">
      <c r="A283" s="115">
        <f>A281+1</f>
        <v>143</v>
      </c>
      <c r="B283" s="116" t="s">
        <v>460</v>
      </c>
      <c r="C283" s="108"/>
      <c r="D283" s="109"/>
      <c r="E283" s="110"/>
    </row>
    <row r="284" spans="1:5" ht="26.45" customHeight="1">
      <c r="A284" s="90"/>
      <c r="B284" s="117"/>
      <c r="C284" s="118" t="s">
        <v>35</v>
      </c>
      <c r="D284" s="88" t="s">
        <v>36</v>
      </c>
      <c r="E284" s="89" t="s">
        <v>37</v>
      </c>
    </row>
    <row r="285" spans="1:5" ht="25.5">
      <c r="A285" s="119">
        <f>A283+1</f>
        <v>144</v>
      </c>
      <c r="B285" s="120" t="s">
        <v>296</v>
      </c>
      <c r="C285" s="91"/>
      <c r="D285" s="92"/>
      <c r="E285" s="93"/>
    </row>
    <row r="286" spans="1:5">
      <c r="A286" s="94">
        <f>A285+1</f>
        <v>145</v>
      </c>
      <c r="B286" s="121" t="s">
        <v>200</v>
      </c>
      <c r="C286" s="91"/>
      <c r="D286" s="92"/>
      <c r="E286" s="93"/>
    </row>
    <row r="287" spans="1:5" ht="25.5">
      <c r="A287" s="94">
        <f>A286+1</f>
        <v>146</v>
      </c>
      <c r="B287" s="121" t="s">
        <v>201</v>
      </c>
      <c r="C287" s="91"/>
      <c r="D287" s="92"/>
      <c r="E287" s="93"/>
    </row>
    <row r="288" spans="1:5" ht="25.5">
      <c r="A288" s="94">
        <f>A287+1</f>
        <v>147</v>
      </c>
      <c r="B288" s="121" t="s">
        <v>202</v>
      </c>
      <c r="C288" s="405"/>
      <c r="D288" s="406"/>
      <c r="E288" s="407"/>
    </row>
    <row r="289" spans="1:5" ht="15.75" customHeight="1">
      <c r="A289" s="94">
        <f>A288+1</f>
        <v>148</v>
      </c>
      <c r="B289" s="121" t="s">
        <v>203</v>
      </c>
      <c r="C289" s="405"/>
      <c r="D289" s="406"/>
      <c r="E289" s="407"/>
    </row>
    <row r="290" spans="1:5">
      <c r="A290" s="94">
        <f>A289+1</f>
        <v>149</v>
      </c>
      <c r="B290" s="121" t="s">
        <v>204</v>
      </c>
      <c r="C290" s="405"/>
      <c r="D290" s="406"/>
      <c r="E290" s="407"/>
    </row>
    <row r="291" spans="1:5">
      <c r="A291" s="106" t="s">
        <v>22</v>
      </c>
      <c r="B291" s="121" t="s">
        <v>205</v>
      </c>
      <c r="C291" s="108"/>
      <c r="D291" s="109"/>
      <c r="E291" s="110"/>
    </row>
    <row r="292" spans="1:5">
      <c r="A292" s="106" t="s">
        <v>21</v>
      </c>
      <c r="B292" s="121" t="s">
        <v>206</v>
      </c>
      <c r="C292" s="108"/>
      <c r="D292" s="109"/>
      <c r="E292" s="110"/>
    </row>
    <row r="293" spans="1:5">
      <c r="A293" s="106" t="s">
        <v>20</v>
      </c>
      <c r="B293" s="121" t="s">
        <v>207</v>
      </c>
      <c r="C293" s="108"/>
      <c r="D293" s="109"/>
      <c r="E293" s="110"/>
    </row>
    <row r="294" spans="1:5">
      <c r="A294" s="106" t="s">
        <v>19</v>
      </c>
      <c r="B294" s="121" t="s">
        <v>208</v>
      </c>
      <c r="C294" s="108"/>
      <c r="D294" s="109"/>
      <c r="E294" s="110"/>
    </row>
    <row r="295" spans="1:5" ht="27" customHeight="1">
      <c r="A295" s="87" t="s">
        <v>264</v>
      </c>
      <c r="B295" s="87"/>
      <c r="C295" s="88" t="s">
        <v>35</v>
      </c>
      <c r="D295" s="88" t="s">
        <v>36</v>
      </c>
      <c r="E295" s="89" t="s">
        <v>37</v>
      </c>
    </row>
    <row r="296" spans="1:5">
      <c r="A296" s="94">
        <f>A290+1</f>
        <v>150</v>
      </c>
      <c r="B296" s="121" t="s">
        <v>318</v>
      </c>
      <c r="C296" s="91"/>
      <c r="D296" s="92"/>
      <c r="E296" s="93"/>
    </row>
    <row r="297" spans="1:5">
      <c r="A297" s="94">
        <f>A296+1</f>
        <v>151</v>
      </c>
      <c r="B297" s="121" t="s">
        <v>209</v>
      </c>
      <c r="C297" s="91"/>
      <c r="D297" s="92"/>
      <c r="E297" s="93"/>
    </row>
    <row r="298" spans="1:5" ht="25.5">
      <c r="A298" s="94">
        <f>A297+1</f>
        <v>152</v>
      </c>
      <c r="B298" s="121" t="s">
        <v>210</v>
      </c>
      <c r="C298" s="91"/>
      <c r="D298" s="92"/>
      <c r="E298" s="93"/>
    </row>
    <row r="299" spans="1:5">
      <c r="A299" s="94">
        <f>A298+1</f>
        <v>153</v>
      </c>
      <c r="B299" s="121" t="s">
        <v>211</v>
      </c>
      <c r="C299" s="405"/>
      <c r="D299" s="406"/>
      <c r="E299" s="407"/>
    </row>
    <row r="300" spans="1:5" ht="25.5">
      <c r="A300" s="106" t="s">
        <v>22</v>
      </c>
      <c r="B300" s="121" t="s">
        <v>346</v>
      </c>
      <c r="C300" s="91"/>
      <c r="D300" s="92"/>
      <c r="E300" s="93"/>
    </row>
    <row r="301" spans="1:5">
      <c r="A301" s="106" t="s">
        <v>21</v>
      </c>
      <c r="B301" s="121" t="s">
        <v>212</v>
      </c>
      <c r="C301" s="91"/>
      <c r="D301" s="92"/>
      <c r="E301" s="93"/>
    </row>
    <row r="302" spans="1:5">
      <c r="A302" s="106" t="s">
        <v>20</v>
      </c>
      <c r="B302" s="121" t="s">
        <v>347</v>
      </c>
      <c r="C302" s="91"/>
      <c r="D302" s="92"/>
      <c r="E302" s="93"/>
    </row>
    <row r="303" spans="1:5" ht="38.25">
      <c r="A303" s="106" t="s">
        <v>19</v>
      </c>
      <c r="B303" s="121" t="s">
        <v>355</v>
      </c>
      <c r="C303" s="91"/>
      <c r="D303" s="92"/>
      <c r="E303" s="93"/>
    </row>
    <row r="304" spans="1:5" ht="25.5" customHeight="1">
      <c r="A304" s="87" t="s">
        <v>265</v>
      </c>
      <c r="B304" s="87"/>
      <c r="C304" s="88" t="s">
        <v>35</v>
      </c>
      <c r="D304" s="88" t="s">
        <v>36</v>
      </c>
      <c r="E304" s="89" t="s">
        <v>37</v>
      </c>
    </row>
    <row r="305" spans="1:5">
      <c r="A305" s="94">
        <f>A299+1</f>
        <v>154</v>
      </c>
      <c r="B305" s="121" t="s">
        <v>213</v>
      </c>
      <c r="C305" s="91"/>
      <c r="D305" s="92"/>
      <c r="E305" s="93"/>
    </row>
    <row r="306" spans="1:5">
      <c r="A306" s="94">
        <f>A305+1</f>
        <v>155</v>
      </c>
      <c r="B306" s="121" t="s">
        <v>214</v>
      </c>
      <c r="C306" s="91"/>
      <c r="D306" s="92"/>
      <c r="E306" s="93"/>
    </row>
    <row r="307" spans="1:5">
      <c r="A307" s="94">
        <f>A306+1</f>
        <v>156</v>
      </c>
      <c r="B307" s="121" t="s">
        <v>215</v>
      </c>
      <c r="C307" s="91"/>
      <c r="D307" s="92"/>
      <c r="E307" s="93"/>
    </row>
    <row r="308" spans="1:5" ht="29.25" customHeight="1">
      <c r="A308" s="87" t="s">
        <v>266</v>
      </c>
      <c r="B308" s="87"/>
      <c r="C308" s="88" t="s">
        <v>35</v>
      </c>
      <c r="D308" s="88" t="s">
        <v>36</v>
      </c>
      <c r="E308" s="89" t="s">
        <v>37</v>
      </c>
    </row>
    <row r="309" spans="1:5">
      <c r="A309" s="94">
        <f>A307+1</f>
        <v>157</v>
      </c>
      <c r="B309" s="121" t="s">
        <v>216</v>
      </c>
      <c r="C309" s="91"/>
      <c r="D309" s="92"/>
      <c r="E309" s="93"/>
    </row>
    <row r="310" spans="1:5">
      <c r="A310" s="106" t="s">
        <v>22</v>
      </c>
      <c r="B310" s="121" t="s">
        <v>348</v>
      </c>
      <c r="C310" s="91"/>
      <c r="D310" s="92"/>
      <c r="E310" s="93"/>
    </row>
    <row r="311" spans="1:5">
      <c r="A311" s="106" t="s">
        <v>21</v>
      </c>
      <c r="B311" s="121" t="s">
        <v>217</v>
      </c>
      <c r="C311" s="91"/>
      <c r="D311" s="92"/>
      <c r="E311" s="93"/>
    </row>
    <row r="312" spans="1:5">
      <c r="A312" s="106" t="s">
        <v>20</v>
      </c>
      <c r="B312" s="121" t="s">
        <v>218</v>
      </c>
      <c r="C312" s="91"/>
      <c r="D312" s="92"/>
      <c r="E312" s="93"/>
    </row>
    <row r="313" spans="1:5">
      <c r="A313" s="106" t="s">
        <v>19</v>
      </c>
      <c r="B313" s="121" t="s">
        <v>219</v>
      </c>
      <c r="C313" s="91"/>
      <c r="D313" s="92"/>
      <c r="E313" s="93"/>
    </row>
    <row r="314" spans="1:5">
      <c r="A314" s="106" t="s">
        <v>27</v>
      </c>
      <c r="B314" s="121" t="s">
        <v>220</v>
      </c>
      <c r="C314" s="91"/>
      <c r="D314" s="92"/>
      <c r="E314" s="93"/>
    </row>
    <row r="315" spans="1:5">
      <c r="A315" s="106" t="s">
        <v>28</v>
      </c>
      <c r="B315" s="121" t="s">
        <v>221</v>
      </c>
      <c r="C315" s="91"/>
      <c r="D315" s="92"/>
      <c r="E315" s="93"/>
    </row>
    <row r="316" spans="1:5">
      <c r="A316" s="106" t="s">
        <v>29</v>
      </c>
      <c r="B316" s="121" t="s">
        <v>222</v>
      </c>
      <c r="C316" s="91"/>
      <c r="D316" s="92"/>
      <c r="E316" s="93"/>
    </row>
    <row r="317" spans="1:5">
      <c r="A317" s="106" t="s">
        <v>30</v>
      </c>
      <c r="B317" s="121" t="s">
        <v>223</v>
      </c>
      <c r="C317" s="91"/>
      <c r="D317" s="92"/>
      <c r="E317" s="93"/>
    </row>
    <row r="318" spans="1:5">
      <c r="A318" s="106" t="s">
        <v>4</v>
      </c>
      <c r="B318" s="121" t="s">
        <v>224</v>
      </c>
      <c r="C318" s="91"/>
      <c r="D318" s="92"/>
      <c r="E318" s="93"/>
    </row>
    <row r="319" spans="1:5">
      <c r="A319" s="94">
        <f>A309+1</f>
        <v>158</v>
      </c>
      <c r="B319" s="121" t="s">
        <v>225</v>
      </c>
      <c r="C319" s="91"/>
      <c r="D319" s="92"/>
      <c r="E319" s="93"/>
    </row>
    <row r="320" spans="1:5" ht="15.6" customHeight="1">
      <c r="A320" s="72" t="s">
        <v>267</v>
      </c>
      <c r="B320" s="95"/>
      <c r="C320" s="103"/>
      <c r="D320" s="103"/>
      <c r="E320" s="103"/>
    </row>
    <row r="321" spans="1:5" ht="15.6" customHeight="1">
      <c r="A321" s="379" t="s">
        <v>289</v>
      </c>
      <c r="B321" s="380"/>
      <c r="C321" s="396" t="s">
        <v>38</v>
      </c>
      <c r="D321" s="397"/>
      <c r="E321" s="398"/>
    </row>
    <row r="322" spans="1:5" ht="25.5">
      <c r="A322" s="63">
        <f>A319+1</f>
        <v>159</v>
      </c>
      <c r="B322" s="20" t="s">
        <v>290</v>
      </c>
      <c r="C322" s="102"/>
      <c r="D322" s="66"/>
      <c r="E322" s="91"/>
    </row>
    <row r="323" spans="1:5" ht="33" customHeight="1">
      <c r="A323" s="63">
        <f>A322+1</f>
        <v>160</v>
      </c>
      <c r="B323" s="20" t="s">
        <v>434</v>
      </c>
      <c r="C323" s="102"/>
      <c r="D323" s="66"/>
      <c r="E323" s="91"/>
    </row>
    <row r="324" spans="1:5" ht="27" customHeight="1">
      <c r="A324" s="65"/>
      <c r="B324" s="20"/>
      <c r="C324" s="61" t="s">
        <v>35</v>
      </c>
      <c r="D324" s="61" t="s">
        <v>36</v>
      </c>
      <c r="E324" s="62" t="s">
        <v>37</v>
      </c>
    </row>
    <row r="325" spans="1:5" ht="25.5">
      <c r="A325" s="63">
        <v>162</v>
      </c>
      <c r="B325" s="20" t="s">
        <v>226</v>
      </c>
      <c r="C325" s="384"/>
      <c r="D325" s="385"/>
      <c r="E325" s="386"/>
    </row>
    <row r="326" spans="1:5">
      <c r="A326" s="106" t="s">
        <v>22</v>
      </c>
      <c r="B326" s="20" t="s">
        <v>227</v>
      </c>
      <c r="C326" s="80"/>
      <c r="D326" s="80"/>
      <c r="E326" s="81"/>
    </row>
    <row r="327" spans="1:5">
      <c r="A327" s="106" t="s">
        <v>21</v>
      </c>
      <c r="B327" s="20" t="s">
        <v>228</v>
      </c>
      <c r="C327" s="80"/>
      <c r="D327" s="80"/>
      <c r="E327" s="81"/>
    </row>
    <row r="328" spans="1:5">
      <c r="A328" s="106" t="s">
        <v>20</v>
      </c>
      <c r="B328" s="20" t="s">
        <v>229</v>
      </c>
      <c r="C328" s="80"/>
      <c r="D328" s="80"/>
      <c r="E328" s="81"/>
    </row>
    <row r="329" spans="1:5">
      <c r="A329" s="106" t="s">
        <v>19</v>
      </c>
      <c r="B329" s="20" t="s">
        <v>230</v>
      </c>
      <c r="C329" s="80"/>
      <c r="D329" s="80"/>
      <c r="E329" s="81"/>
    </row>
    <row r="330" spans="1:5">
      <c r="A330" s="63">
        <f>A325+1</f>
        <v>163</v>
      </c>
      <c r="B330" s="20" t="s">
        <v>268</v>
      </c>
      <c r="C330" s="80"/>
      <c r="D330" s="80"/>
      <c r="E330" s="81"/>
    </row>
    <row r="331" spans="1:5" ht="25.5">
      <c r="A331" s="63">
        <f>A330+1</f>
        <v>164</v>
      </c>
      <c r="B331" s="20" t="s">
        <v>319</v>
      </c>
      <c r="C331" s="102"/>
      <c r="D331" s="66"/>
      <c r="E331" s="67"/>
    </row>
    <row r="332" spans="1:5">
      <c r="A332" s="63">
        <f>A331+1</f>
        <v>165</v>
      </c>
      <c r="B332" s="20" t="s">
        <v>231</v>
      </c>
      <c r="C332" s="384"/>
      <c r="D332" s="385"/>
      <c r="E332" s="386"/>
    </row>
    <row r="333" spans="1:5">
      <c r="A333" s="106" t="s">
        <v>22</v>
      </c>
      <c r="B333" s="20" t="s">
        <v>227</v>
      </c>
      <c r="C333" s="80"/>
      <c r="D333" s="80"/>
      <c r="E333" s="81"/>
    </row>
    <row r="334" spans="1:5">
      <c r="A334" s="106" t="s">
        <v>21</v>
      </c>
      <c r="B334" s="20" t="s">
        <v>232</v>
      </c>
      <c r="C334" s="80"/>
      <c r="D334" s="80"/>
      <c r="E334" s="81"/>
    </row>
    <row r="335" spans="1:5">
      <c r="A335" s="106" t="s">
        <v>20</v>
      </c>
      <c r="B335" s="20" t="s">
        <v>233</v>
      </c>
      <c r="C335" s="80"/>
      <c r="D335" s="80"/>
      <c r="E335" s="81"/>
    </row>
    <row r="336" spans="1:5">
      <c r="A336" s="106" t="s">
        <v>19</v>
      </c>
      <c r="B336" s="20" t="s">
        <v>234</v>
      </c>
      <c r="C336" s="80"/>
      <c r="D336" s="80"/>
      <c r="E336" s="81"/>
    </row>
    <row r="337" spans="1:5">
      <c r="A337" s="63">
        <f>A332+1</f>
        <v>166</v>
      </c>
      <c r="B337" s="20" t="s">
        <v>269</v>
      </c>
      <c r="C337" s="102"/>
      <c r="D337" s="66"/>
      <c r="E337" s="67"/>
    </row>
    <row r="338" spans="1:5" ht="25.5">
      <c r="A338" s="63">
        <f>A337+1</f>
        <v>167</v>
      </c>
      <c r="B338" s="20" t="s">
        <v>425</v>
      </c>
      <c r="C338" s="80"/>
      <c r="D338" s="80"/>
      <c r="E338" s="81"/>
    </row>
    <row r="339" spans="1:5">
      <c r="A339" s="63">
        <f>A338+1</f>
        <v>168</v>
      </c>
      <c r="B339" s="20" t="s">
        <v>235</v>
      </c>
      <c r="C339" s="80"/>
      <c r="D339" s="80"/>
      <c r="E339" s="81"/>
    </row>
    <row r="340" spans="1:5">
      <c r="A340" s="63">
        <f>A339+1</f>
        <v>169</v>
      </c>
      <c r="B340" s="20" t="s">
        <v>270</v>
      </c>
      <c r="C340" s="102"/>
      <c r="D340" s="66"/>
      <c r="E340" s="67"/>
    </row>
    <row r="341" spans="1:5" ht="25.5">
      <c r="A341" s="63">
        <f>A340+1</f>
        <v>170</v>
      </c>
      <c r="B341" s="20" t="s">
        <v>426</v>
      </c>
      <c r="C341" s="80"/>
      <c r="D341" s="80"/>
      <c r="E341" s="81"/>
    </row>
    <row r="342" spans="1:5">
      <c r="A342" s="63">
        <f>A341+1</f>
        <v>171</v>
      </c>
      <c r="B342" s="20" t="s">
        <v>236</v>
      </c>
      <c r="C342" s="102"/>
      <c r="D342" s="66"/>
      <c r="E342" s="67"/>
    </row>
    <row r="343" spans="1:5" ht="24.75">
      <c r="A343" s="122" t="s">
        <v>273</v>
      </c>
      <c r="B343" s="87"/>
      <c r="C343" s="88" t="s">
        <v>35</v>
      </c>
      <c r="D343" s="88" t="s">
        <v>36</v>
      </c>
      <c r="E343" s="89" t="s">
        <v>37</v>
      </c>
    </row>
    <row r="344" spans="1:5" ht="51">
      <c r="A344" s="106">
        <f>A342+1</f>
        <v>172</v>
      </c>
      <c r="B344" s="21" t="s">
        <v>416</v>
      </c>
      <c r="C344" s="91"/>
      <c r="D344" s="92"/>
      <c r="E344" s="93"/>
    </row>
    <row r="345" spans="1:5">
      <c r="A345" s="106">
        <f>A344+1</f>
        <v>173</v>
      </c>
      <c r="B345" s="123" t="s">
        <v>237</v>
      </c>
      <c r="C345" s="91"/>
      <c r="D345" s="92"/>
      <c r="E345" s="93"/>
    </row>
    <row r="346" spans="1:5" ht="24.75">
      <c r="A346" s="122" t="s">
        <v>274</v>
      </c>
      <c r="B346" s="87"/>
      <c r="C346" s="88" t="s">
        <v>35</v>
      </c>
      <c r="D346" s="88" t="s">
        <v>36</v>
      </c>
      <c r="E346" s="89" t="s">
        <v>37</v>
      </c>
    </row>
    <row r="347" spans="1:5">
      <c r="A347" s="106">
        <f>A345+1</f>
        <v>174</v>
      </c>
      <c r="B347" s="21" t="s">
        <v>1030</v>
      </c>
      <c r="C347" s="91"/>
      <c r="D347" s="92"/>
      <c r="E347" s="93"/>
    </row>
    <row r="348" spans="1:5" ht="15.75">
      <c r="A348" s="122" t="s">
        <v>275</v>
      </c>
      <c r="B348" s="87"/>
      <c r="C348" s="124"/>
      <c r="D348" s="124"/>
      <c r="E348" s="125"/>
    </row>
    <row r="349" spans="1:5">
      <c r="A349" s="111">
        <f>A347+1</f>
        <v>175</v>
      </c>
      <c r="B349" s="354" t="s">
        <v>238</v>
      </c>
      <c r="C349" s="381"/>
      <c r="D349" s="382"/>
      <c r="E349" s="383"/>
    </row>
    <row r="350" spans="1:5">
      <c r="A350" s="127"/>
      <c r="B350" s="121" t="s">
        <v>48</v>
      </c>
      <c r="C350" s="381"/>
      <c r="D350" s="382"/>
      <c r="E350" s="383"/>
    </row>
    <row r="351" spans="1:5">
      <c r="A351" s="127"/>
      <c r="B351" s="121" t="s">
        <v>49</v>
      </c>
      <c r="C351" s="381"/>
      <c r="D351" s="382"/>
      <c r="E351" s="383"/>
    </row>
    <row r="352" spans="1:5">
      <c r="A352" s="127"/>
      <c r="B352" s="121" t="s">
        <v>50</v>
      </c>
      <c r="C352" s="381"/>
      <c r="D352" s="382"/>
      <c r="E352" s="383"/>
    </row>
    <row r="353" spans="1:5">
      <c r="A353" s="127"/>
      <c r="B353" s="121" t="s">
        <v>51</v>
      </c>
      <c r="C353" s="381"/>
      <c r="D353" s="382"/>
      <c r="E353" s="383"/>
    </row>
    <row r="354" spans="1:5">
      <c r="A354" s="127"/>
      <c r="B354" s="121" t="s">
        <v>52</v>
      </c>
      <c r="C354" s="381"/>
      <c r="D354" s="382"/>
      <c r="E354" s="383"/>
    </row>
    <row r="355" spans="1:5">
      <c r="A355" s="127"/>
      <c r="B355" s="121" t="s">
        <v>239</v>
      </c>
      <c r="C355" s="381"/>
      <c r="D355" s="382"/>
      <c r="E355" s="383"/>
    </row>
    <row r="356" spans="1:5">
      <c r="A356" s="127"/>
      <c r="B356" s="121" t="s">
        <v>240</v>
      </c>
      <c r="C356" s="381"/>
      <c r="D356" s="382"/>
      <c r="E356" s="383"/>
    </row>
    <row r="357" spans="1:5">
      <c r="A357" s="127"/>
      <c r="B357" s="121" t="s">
        <v>241</v>
      </c>
      <c r="C357" s="381"/>
      <c r="D357" s="382"/>
      <c r="E357" s="383"/>
    </row>
    <row r="358" spans="1:5">
      <c r="A358" s="127"/>
      <c r="B358" s="121"/>
      <c r="C358" s="381"/>
      <c r="D358" s="382"/>
      <c r="E358" s="383"/>
    </row>
    <row r="359" spans="1:5">
      <c r="A359" s="127"/>
      <c r="B359" s="121" t="s">
        <v>48</v>
      </c>
      <c r="C359" s="381"/>
      <c r="D359" s="382"/>
      <c r="E359" s="383"/>
    </row>
    <row r="360" spans="1:5">
      <c r="A360" s="129"/>
      <c r="B360" s="121" t="s">
        <v>49</v>
      </c>
      <c r="C360" s="381"/>
      <c r="D360" s="382"/>
      <c r="E360" s="383"/>
    </row>
    <row r="361" spans="1:5">
      <c r="A361" s="133"/>
      <c r="B361" s="121" t="s">
        <v>50</v>
      </c>
      <c r="C361" s="381"/>
      <c r="D361" s="382"/>
      <c r="E361" s="383"/>
    </row>
    <row r="362" spans="1:5">
      <c r="A362" s="127"/>
      <c r="B362" s="121" t="s">
        <v>51</v>
      </c>
      <c r="C362" s="381"/>
      <c r="D362" s="382"/>
      <c r="E362" s="383"/>
    </row>
    <row r="363" spans="1:5">
      <c r="A363" s="128"/>
      <c r="B363" s="121" t="s">
        <v>52</v>
      </c>
      <c r="C363" s="381"/>
      <c r="D363" s="382"/>
      <c r="E363" s="383"/>
    </row>
    <row r="364" spans="1:5">
      <c r="A364" s="128"/>
      <c r="B364" s="121" t="s">
        <v>239</v>
      </c>
      <c r="C364" s="381"/>
      <c r="D364" s="382"/>
      <c r="E364" s="383"/>
    </row>
    <row r="365" spans="1:5">
      <c r="A365" s="128"/>
      <c r="B365" s="121" t="s">
        <v>240</v>
      </c>
      <c r="C365" s="381"/>
      <c r="D365" s="382"/>
      <c r="E365" s="383"/>
    </row>
    <row r="366" spans="1:5">
      <c r="A366" s="128"/>
      <c r="B366" s="121" t="s">
        <v>241</v>
      </c>
      <c r="C366" s="381"/>
      <c r="D366" s="382"/>
      <c r="E366" s="383"/>
    </row>
    <row r="367" spans="1:5">
      <c r="A367" s="128"/>
      <c r="B367" s="121"/>
      <c r="C367" s="381"/>
      <c r="D367" s="382"/>
      <c r="E367" s="383"/>
    </row>
    <row r="368" spans="1:5">
      <c r="A368" s="127"/>
      <c r="B368" s="121" t="s">
        <v>48</v>
      </c>
      <c r="C368" s="381"/>
      <c r="D368" s="382"/>
      <c r="E368" s="383"/>
    </row>
    <row r="369" spans="1:5">
      <c r="A369" s="127"/>
      <c r="B369" s="121" t="s">
        <v>49</v>
      </c>
      <c r="C369" s="381"/>
      <c r="D369" s="382"/>
      <c r="E369" s="383"/>
    </row>
    <row r="370" spans="1:5">
      <c r="A370" s="127"/>
      <c r="B370" s="121" t="s">
        <v>50</v>
      </c>
      <c r="C370" s="381"/>
      <c r="D370" s="382"/>
      <c r="E370" s="383"/>
    </row>
    <row r="371" spans="1:5">
      <c r="A371" s="127"/>
      <c r="B371" s="121" t="s">
        <v>51</v>
      </c>
      <c r="C371" s="381"/>
      <c r="D371" s="382"/>
      <c r="E371" s="383"/>
    </row>
    <row r="372" spans="1:5">
      <c r="A372" s="127"/>
      <c r="B372" s="121" t="s">
        <v>52</v>
      </c>
      <c r="C372" s="381"/>
      <c r="D372" s="382"/>
      <c r="E372" s="383"/>
    </row>
    <row r="373" spans="1:5">
      <c r="A373" s="127"/>
      <c r="B373" s="121" t="s">
        <v>239</v>
      </c>
      <c r="C373" s="381"/>
      <c r="D373" s="382"/>
      <c r="E373" s="383"/>
    </row>
    <row r="374" spans="1:5">
      <c r="A374" s="127"/>
      <c r="B374" s="121" t="s">
        <v>240</v>
      </c>
      <c r="C374" s="381"/>
      <c r="D374" s="382"/>
      <c r="E374" s="383"/>
    </row>
    <row r="375" spans="1:5">
      <c r="A375" s="129"/>
      <c r="B375" s="121" t="s">
        <v>241</v>
      </c>
      <c r="C375" s="381"/>
      <c r="D375" s="382"/>
      <c r="E375" s="383"/>
    </row>
    <row r="376" spans="1:5" ht="15.6" customHeight="1">
      <c r="A376" s="76" t="s">
        <v>271</v>
      </c>
      <c r="B376" s="72"/>
      <c r="C376" s="77"/>
      <c r="D376" s="77"/>
      <c r="E376" s="78"/>
    </row>
    <row r="377" spans="1:5" ht="63" customHeight="1">
      <c r="A377" s="126">
        <f>A349+1</f>
        <v>176</v>
      </c>
      <c r="B377" s="485" t="s">
        <v>1031</v>
      </c>
      <c r="C377" s="66"/>
      <c r="D377" s="66"/>
      <c r="E377" s="67"/>
    </row>
  </sheetData>
  <mergeCells count="195">
    <mergeCell ref="C41:E41"/>
    <mergeCell ref="C43:E43"/>
    <mergeCell ref="C68:E68"/>
    <mergeCell ref="C104:E104"/>
    <mergeCell ref="A78:B78"/>
    <mergeCell ref="C80:E80"/>
    <mergeCell ref="GA40:GE40"/>
    <mergeCell ref="GF40:GJ40"/>
    <mergeCell ref="GK40:GO40"/>
    <mergeCell ref="EW40:FA40"/>
    <mergeCell ref="FB40:FF40"/>
    <mergeCell ref="FG40:FK40"/>
    <mergeCell ref="FL40:FP40"/>
    <mergeCell ref="DS40:DW40"/>
    <mergeCell ref="DX40:EB40"/>
    <mergeCell ref="EC40:EG40"/>
    <mergeCell ref="EH40:EL40"/>
    <mergeCell ref="EM40:EQ40"/>
    <mergeCell ref="ER40:EV40"/>
    <mergeCell ref="CY40:DC40"/>
    <mergeCell ref="DD40:DH40"/>
    <mergeCell ref="DI40:DM40"/>
    <mergeCell ref="DN40:DR40"/>
    <mergeCell ref="CE40:CI40"/>
    <mergeCell ref="GP40:GT40"/>
    <mergeCell ref="FQ40:FU40"/>
    <mergeCell ref="FV40:FZ40"/>
    <mergeCell ref="ID40:IH40"/>
    <mergeCell ref="GU40:GY40"/>
    <mergeCell ref="GZ40:HD40"/>
    <mergeCell ref="HE40:HI40"/>
    <mergeCell ref="HJ40:HN40"/>
    <mergeCell ref="HO40:HS40"/>
    <mergeCell ref="HT40:HX40"/>
    <mergeCell ref="HY40:IC40"/>
    <mergeCell ref="CJ40:CN40"/>
    <mergeCell ref="CO40:CS40"/>
    <mergeCell ref="CT40:CX40"/>
    <mergeCell ref="BP40:BT40"/>
    <mergeCell ref="BU40:BY40"/>
    <mergeCell ref="BZ40:CD40"/>
    <mergeCell ref="AQ40:AU40"/>
    <mergeCell ref="AV40:AZ40"/>
    <mergeCell ref="BA40:BE40"/>
    <mergeCell ref="BF40:BJ40"/>
    <mergeCell ref="AL40:AP40"/>
    <mergeCell ref="F40:G40"/>
    <mergeCell ref="H40:L40"/>
    <mergeCell ref="M40:Q40"/>
    <mergeCell ref="R40:V40"/>
    <mergeCell ref="BK40:BO40"/>
    <mergeCell ref="A12:E12"/>
    <mergeCell ref="A15:B15"/>
    <mergeCell ref="C37:E37"/>
    <mergeCell ref="W40:AA40"/>
    <mergeCell ref="AB40:AF40"/>
    <mergeCell ref="AG40:AK40"/>
    <mergeCell ref="C16:E16"/>
    <mergeCell ref="A7:E7"/>
    <mergeCell ref="A1:E1"/>
    <mergeCell ref="A5:B5"/>
    <mergeCell ref="C28:E28"/>
    <mergeCell ref="A4:E4"/>
    <mergeCell ref="A2:E2"/>
    <mergeCell ref="A3:E3"/>
    <mergeCell ref="A14:E14"/>
    <mergeCell ref="A9:E9"/>
    <mergeCell ref="A11:E11"/>
    <mergeCell ref="F66:G66"/>
    <mergeCell ref="H66:L66"/>
    <mergeCell ref="M66:Q66"/>
    <mergeCell ref="C72:E72"/>
    <mergeCell ref="C74:E74"/>
    <mergeCell ref="R66:V66"/>
    <mergeCell ref="W66:AA66"/>
    <mergeCell ref="AB66:AF66"/>
    <mergeCell ref="AG66:AK66"/>
    <mergeCell ref="AL66:AP66"/>
    <mergeCell ref="AQ66:AU66"/>
    <mergeCell ref="AV66:AZ66"/>
    <mergeCell ref="BA66:BE66"/>
    <mergeCell ref="BF66:BJ66"/>
    <mergeCell ref="BK66:BO66"/>
    <mergeCell ref="BP66:BT66"/>
    <mergeCell ref="BU66:BY66"/>
    <mergeCell ref="BZ66:CD66"/>
    <mergeCell ref="EH66:EL66"/>
    <mergeCell ref="FQ66:FU66"/>
    <mergeCell ref="FV66:FZ66"/>
    <mergeCell ref="GA66:GE66"/>
    <mergeCell ref="GF66:GJ66"/>
    <mergeCell ref="GK66:GO66"/>
    <mergeCell ref="EM66:EQ66"/>
    <mergeCell ref="ER66:EV66"/>
    <mergeCell ref="EW66:FA66"/>
    <mergeCell ref="FB66:FF66"/>
    <mergeCell ref="FG66:FK66"/>
    <mergeCell ref="HT66:HX66"/>
    <mergeCell ref="HY66:IC66"/>
    <mergeCell ref="ID66:IH66"/>
    <mergeCell ref="C69:E69"/>
    <mergeCell ref="C70:E70"/>
    <mergeCell ref="C71:E71"/>
    <mergeCell ref="GP66:GT66"/>
    <mergeCell ref="GU66:GY66"/>
    <mergeCell ref="HO66:HS66"/>
    <mergeCell ref="FL66:FP66"/>
    <mergeCell ref="CE66:CI66"/>
    <mergeCell ref="CJ66:CN66"/>
    <mergeCell ref="CO66:CS66"/>
    <mergeCell ref="CT66:CX66"/>
    <mergeCell ref="CY66:DC66"/>
    <mergeCell ref="DD66:DH66"/>
    <mergeCell ref="HJ66:HN66"/>
    <mergeCell ref="GZ66:HD66"/>
    <mergeCell ref="HE66:HI66"/>
    <mergeCell ref="DI66:DM66"/>
    <mergeCell ref="DN66:DR66"/>
    <mergeCell ref="DS66:DW66"/>
    <mergeCell ref="DX66:EB66"/>
    <mergeCell ref="EC66:EG66"/>
    <mergeCell ref="C107:E107"/>
    <mergeCell ref="C152:E152"/>
    <mergeCell ref="C153:E153"/>
    <mergeCell ref="C299:E299"/>
    <mergeCell ref="C251:E251"/>
    <mergeCell ref="C252:E252"/>
    <mergeCell ref="C183:E183"/>
    <mergeCell ref="C247:E247"/>
    <mergeCell ref="C248:E248"/>
    <mergeCell ref="C249:E249"/>
    <mergeCell ref="C243:E243"/>
    <mergeCell ref="C250:E250"/>
    <mergeCell ref="C239:E239"/>
    <mergeCell ref="C240:E240"/>
    <mergeCell ref="C241:E241"/>
    <mergeCell ref="C242:E242"/>
    <mergeCell ref="C254:E254"/>
    <mergeCell ref="C253:E253"/>
    <mergeCell ref="C214:E214"/>
    <mergeCell ref="C222:E222"/>
    <mergeCell ref="C230:E230"/>
    <mergeCell ref="C233:E233"/>
    <mergeCell ref="C244:E244"/>
    <mergeCell ref="C264:E264"/>
    <mergeCell ref="C266:E266"/>
    <mergeCell ref="C375:E375"/>
    <mergeCell ref="C365:E365"/>
    <mergeCell ref="C366:E366"/>
    <mergeCell ref="C367:E367"/>
    <mergeCell ref="C368:E368"/>
    <mergeCell ref="C369:E369"/>
    <mergeCell ref="C370:E370"/>
    <mergeCell ref="C357:E357"/>
    <mergeCell ref="C321:E321"/>
    <mergeCell ref="C354:E354"/>
    <mergeCell ref="C355:E355"/>
    <mergeCell ref="C356:E356"/>
    <mergeCell ref="C288:E288"/>
    <mergeCell ref="C289:E289"/>
    <mergeCell ref="C290:E290"/>
    <mergeCell ref="C281:E281"/>
    <mergeCell ref="A179:B179"/>
    <mergeCell ref="C182:E182"/>
    <mergeCell ref="C193:E193"/>
    <mergeCell ref="C205:E205"/>
    <mergeCell ref="C207:E207"/>
    <mergeCell ref="C209:E209"/>
    <mergeCell ref="C198:E198"/>
    <mergeCell ref="C206:E206"/>
    <mergeCell ref="C181:E181"/>
    <mergeCell ref="A321:B321"/>
    <mergeCell ref="A193:B193"/>
    <mergeCell ref="C371:E371"/>
    <mergeCell ref="C372:E372"/>
    <mergeCell ref="C373:E373"/>
    <mergeCell ref="C374:E374"/>
    <mergeCell ref="C359:E359"/>
    <mergeCell ref="C360:E360"/>
    <mergeCell ref="C361:E361"/>
    <mergeCell ref="C362:E362"/>
    <mergeCell ref="C363:E363"/>
    <mergeCell ref="C364:E364"/>
    <mergeCell ref="C325:E325"/>
    <mergeCell ref="C332:E332"/>
    <mergeCell ref="C349:E349"/>
    <mergeCell ref="C350:E350"/>
    <mergeCell ref="C351:E351"/>
    <mergeCell ref="C358:E358"/>
    <mergeCell ref="A212:B212"/>
    <mergeCell ref="C213:E213"/>
    <mergeCell ref="C352:E352"/>
    <mergeCell ref="C221:E221"/>
    <mergeCell ref="C232:E232"/>
    <mergeCell ref="C353:E353"/>
  </mergeCells>
  <phoneticPr fontId="0" type="noConversion"/>
  <pageMargins left="0.7" right="0.7" top="0.65" bottom="0.75" header="0.3" footer="0.3"/>
  <pageSetup scale="85" fitToHeight="0" orientation="landscape" r:id="rId1"/>
  <headerFooter>
    <oddFooter>&amp;LPage &amp;P-2 of &amp;N-2
&amp;CRFP: Life, AD&amp;&amp;D and LTD Insurance&amp;R&amp;D</oddFooter>
  </headerFooter>
  <rowBreaks count="4" manualBreakCount="4">
    <brk id="27" max="4" man="1"/>
    <brk id="76" max="4" man="1"/>
    <brk id="102" max="4" man="1"/>
    <brk id="345"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28268-E3E2-4B65-AF2F-E39BCE9D8232}">
  <sheetPr>
    <pageSetUpPr fitToPage="1"/>
  </sheetPr>
  <dimension ref="A1:IT39"/>
  <sheetViews>
    <sheetView zoomScaleNormal="100" workbookViewId="0">
      <selection activeCell="L25" sqref="L25"/>
    </sheetView>
  </sheetViews>
  <sheetFormatPr defaultRowHeight="12.75"/>
  <cols>
    <col min="1" max="1" width="11.42578125" customWidth="1"/>
    <col min="2" max="2" width="10.5703125" style="28" customWidth="1"/>
    <col min="3" max="3" width="12.42578125" style="28" customWidth="1"/>
    <col min="4" max="5" width="14.140625" customWidth="1"/>
    <col min="6" max="6" width="19.5703125" customWidth="1"/>
    <col min="7" max="7" width="18.42578125" customWidth="1"/>
  </cols>
  <sheetData>
    <row r="1" spans="1:254" ht="15.75">
      <c r="A1" s="355" t="str">
        <f>'Evaluation Criteria'!A1:M1</f>
        <v>Fashion Institute of Technology (FIT)</v>
      </c>
      <c r="B1" s="355"/>
      <c r="C1" s="355"/>
      <c r="D1" s="355"/>
      <c r="E1" s="355"/>
      <c r="F1" s="355"/>
      <c r="G1" s="355"/>
      <c r="H1" s="35"/>
      <c r="I1" s="35"/>
      <c r="J1" s="35"/>
      <c r="K1" s="35"/>
    </row>
    <row r="2" spans="1:254" ht="15.75">
      <c r="A2" s="355" t="str">
        <f>Schedule!A4</f>
        <v>RFP #: C1757</v>
      </c>
      <c r="B2" s="355"/>
      <c r="C2" s="355"/>
      <c r="D2" s="355"/>
      <c r="E2" s="355"/>
      <c r="F2" s="355"/>
      <c r="G2" s="355"/>
      <c r="H2" s="355"/>
      <c r="I2" s="355"/>
      <c r="J2" s="355"/>
      <c r="K2" s="355"/>
    </row>
    <row r="3" spans="1:254" ht="15.75">
      <c r="A3" s="355"/>
      <c r="B3" s="355"/>
      <c r="C3" s="355"/>
      <c r="D3" s="355"/>
      <c r="E3" s="355"/>
      <c r="F3" s="355"/>
      <c r="G3" s="355"/>
      <c r="H3" s="355"/>
      <c r="I3" s="355"/>
      <c r="J3" s="355"/>
      <c r="K3" s="355"/>
    </row>
    <row r="4" spans="1:254" ht="15.75">
      <c r="A4" s="355" t="s">
        <v>407</v>
      </c>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355"/>
      <c r="AH4" s="355"/>
      <c r="AI4" s="355"/>
      <c r="AJ4" s="355"/>
      <c r="AK4" s="355"/>
      <c r="AL4" s="355"/>
      <c r="AM4" s="355"/>
      <c r="AN4" s="355"/>
      <c r="AO4" s="355"/>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c r="GP4" s="355"/>
      <c r="GQ4" s="355"/>
      <c r="GR4" s="355"/>
      <c r="GS4" s="355"/>
      <c r="GT4" s="355"/>
      <c r="GU4" s="355"/>
      <c r="GV4" s="355"/>
      <c r="GW4" s="355"/>
      <c r="GX4" s="355"/>
      <c r="GY4" s="355"/>
      <c r="GZ4" s="355"/>
      <c r="HA4" s="355"/>
      <c r="HB4" s="355"/>
      <c r="HC4" s="355"/>
      <c r="HD4" s="355"/>
      <c r="HE4" s="355"/>
      <c r="HF4" s="355"/>
      <c r="HG4" s="355"/>
      <c r="HH4" s="355"/>
      <c r="HI4" s="355"/>
      <c r="HJ4" s="355"/>
      <c r="HK4" s="355"/>
      <c r="HL4" s="355"/>
      <c r="HM4" s="355"/>
      <c r="HN4" s="355"/>
      <c r="HO4" s="355"/>
      <c r="HP4" s="355"/>
      <c r="HQ4" s="355"/>
      <c r="HR4" s="355"/>
      <c r="HS4" s="355"/>
      <c r="HT4" s="355"/>
      <c r="HU4" s="355"/>
      <c r="HV4" s="355"/>
      <c r="HW4" s="355"/>
      <c r="HX4" s="355"/>
      <c r="HY4" s="355"/>
      <c r="HZ4" s="355"/>
      <c r="IA4" s="355"/>
      <c r="IB4" s="355"/>
      <c r="IC4" s="355"/>
      <c r="ID4" s="355"/>
      <c r="IE4" s="355"/>
      <c r="IF4" s="355"/>
      <c r="IG4" s="355"/>
      <c r="IH4" s="355"/>
      <c r="II4" s="355"/>
      <c r="IJ4" s="355"/>
      <c r="IK4" s="355"/>
      <c r="IL4" s="355"/>
      <c r="IM4" s="355"/>
      <c r="IN4" s="355"/>
      <c r="IO4" s="355"/>
      <c r="IP4" s="355"/>
      <c r="IQ4" s="355"/>
      <c r="IR4" s="355"/>
      <c r="IS4" s="355"/>
      <c r="IT4" s="355"/>
    </row>
    <row r="5" spans="1:254" ht="15.75">
      <c r="A5" s="355" t="s">
        <v>413</v>
      </c>
      <c r="B5" s="355"/>
      <c r="C5" s="355"/>
      <c r="D5" s="355"/>
      <c r="E5" s="355"/>
      <c r="F5" s="355"/>
      <c r="G5" s="355"/>
      <c r="H5" s="355"/>
      <c r="I5" s="355"/>
      <c r="J5" s="355"/>
      <c r="K5" s="355"/>
    </row>
    <row r="7" spans="1:254">
      <c r="A7" s="11" t="s">
        <v>379</v>
      </c>
      <c r="B7" s="53"/>
      <c r="C7" s="53"/>
      <c r="D7" s="54"/>
      <c r="F7" s="11" t="s">
        <v>381</v>
      </c>
      <c r="G7" s="53"/>
    </row>
    <row r="8" spans="1:254">
      <c r="A8" s="11"/>
    </row>
    <row r="9" spans="1:254">
      <c r="A9" s="11" t="s">
        <v>378</v>
      </c>
      <c r="B9" s="53"/>
      <c r="C9" s="53"/>
      <c r="D9" s="54"/>
      <c r="E9" s="54"/>
      <c r="F9" s="54"/>
    </row>
    <row r="10" spans="1:254">
      <c r="A10" s="11"/>
      <c r="B10" s="56" t="s">
        <v>408</v>
      </c>
      <c r="C10" s="53"/>
      <c r="D10" s="54"/>
      <c r="E10" s="54"/>
      <c r="F10" s="54"/>
    </row>
    <row r="11" spans="1:254">
      <c r="A11" s="11" t="s">
        <v>377</v>
      </c>
      <c r="B11" s="53"/>
      <c r="C11" s="53"/>
      <c r="D11" s="54"/>
      <c r="E11" s="54"/>
      <c r="F11" s="54"/>
    </row>
    <row r="12" spans="1:254">
      <c r="A12" s="11" t="s">
        <v>376</v>
      </c>
      <c r="B12" s="53"/>
      <c r="C12" s="53"/>
      <c r="D12" s="54"/>
      <c r="E12" s="54"/>
      <c r="F12" s="54"/>
    </row>
    <row r="13" spans="1:254">
      <c r="A13" s="11" t="s">
        <v>380</v>
      </c>
      <c r="B13" s="53"/>
      <c r="C13" s="53"/>
      <c r="D13" s="54"/>
      <c r="E13" s="54"/>
      <c r="F13" s="54"/>
    </row>
    <row r="14" spans="1:254">
      <c r="A14" s="1"/>
    </row>
    <row r="15" spans="1:254" ht="13.7" customHeight="1">
      <c r="A15" s="431" t="s">
        <v>382</v>
      </c>
      <c r="B15" s="431"/>
      <c r="C15" s="431"/>
      <c r="D15" s="431"/>
      <c r="E15" s="431"/>
      <c r="F15" s="431"/>
      <c r="G15" s="431"/>
      <c r="H15" s="55"/>
      <c r="I15" s="55"/>
      <c r="J15" s="55"/>
      <c r="K15" s="55"/>
    </row>
    <row r="16" spans="1:254" ht="12.95" customHeight="1">
      <c r="A16" s="431"/>
      <c r="B16" s="431"/>
      <c r="C16" s="431"/>
      <c r="D16" s="431"/>
      <c r="E16" s="431"/>
      <c r="F16" s="431"/>
      <c r="G16" s="431"/>
      <c r="H16" s="55"/>
      <c r="I16" s="55"/>
      <c r="J16" s="55"/>
      <c r="K16" s="55"/>
    </row>
    <row r="17" spans="1:7">
      <c r="A17" s="11"/>
    </row>
    <row r="18" spans="1:7" ht="14.25" customHeight="1">
      <c r="A18" s="13" t="s">
        <v>462</v>
      </c>
      <c r="B18" s="10"/>
      <c r="C18" s="10"/>
    </row>
    <row r="19" spans="1:7">
      <c r="A19" s="13" t="s">
        <v>414</v>
      </c>
      <c r="B19" s="10"/>
      <c r="C19" s="10"/>
    </row>
    <row r="20" spans="1:7" ht="12.75" customHeight="1">
      <c r="A20" s="13"/>
      <c r="B20" s="10"/>
      <c r="C20" s="10"/>
      <c r="D20" s="27"/>
      <c r="E20" s="27"/>
      <c r="F20" s="23"/>
      <c r="G20" s="23"/>
    </row>
    <row r="21" spans="1:7" s="18" customFormat="1" ht="24.75" customHeight="1">
      <c r="A21" s="17"/>
      <c r="B21" s="17"/>
      <c r="C21" s="17"/>
      <c r="D21" s="432" t="s">
        <v>500</v>
      </c>
      <c r="E21" s="433"/>
      <c r="F21" s="153" t="s">
        <v>409</v>
      </c>
      <c r="G21" s="159" t="s">
        <v>410</v>
      </c>
    </row>
    <row r="22" spans="1:7" ht="25.5">
      <c r="A22" s="18"/>
      <c r="B22" s="17" t="s">
        <v>304</v>
      </c>
      <c r="C22" s="17" t="s">
        <v>390</v>
      </c>
      <c r="D22" s="46" t="s">
        <v>463</v>
      </c>
      <c r="E22" s="46" t="s">
        <v>464</v>
      </c>
      <c r="F22" s="48" t="s">
        <v>461</v>
      </c>
      <c r="G22" s="48" t="s">
        <v>461</v>
      </c>
    </row>
    <row r="23" spans="1:7">
      <c r="A23" s="11" t="s">
        <v>283</v>
      </c>
      <c r="B23" s="134">
        <v>806</v>
      </c>
      <c r="C23" s="135">
        <v>94919000</v>
      </c>
      <c r="D23" s="47">
        <v>0.14799999999999999</v>
      </c>
      <c r="E23" s="47">
        <v>0.14799999999999999</v>
      </c>
      <c r="F23" s="7"/>
      <c r="G23" s="7"/>
    </row>
    <row r="24" spans="1:7" ht="6.75" customHeight="1">
      <c r="A24" s="14"/>
      <c r="B24" s="136"/>
      <c r="C24" s="136"/>
      <c r="D24" s="59"/>
      <c r="E24" s="59"/>
      <c r="F24" s="28"/>
      <c r="G24" s="28"/>
    </row>
    <row r="25" spans="1:7">
      <c r="A25" s="11" t="s">
        <v>501</v>
      </c>
      <c r="B25" s="134">
        <v>806</v>
      </c>
      <c r="C25" s="135">
        <v>94919000</v>
      </c>
      <c r="D25" s="47" t="s">
        <v>472</v>
      </c>
      <c r="E25" s="47">
        <v>2.1000000000000001E-2</v>
      </c>
      <c r="F25" s="7"/>
      <c r="G25" s="7"/>
    </row>
    <row r="26" spans="1:7" ht="6.75" customHeight="1">
      <c r="A26" s="14"/>
      <c r="B26" s="136"/>
      <c r="C26" s="136"/>
      <c r="D26" s="59"/>
      <c r="E26" s="59"/>
      <c r="F26" s="28"/>
      <c r="G26" s="28"/>
    </row>
    <row r="27" spans="1:7">
      <c r="A27" s="11" t="s">
        <v>393</v>
      </c>
      <c r="B27" s="136"/>
      <c r="C27" s="136"/>
      <c r="D27" s="59"/>
      <c r="E27" s="59"/>
      <c r="F27" s="28"/>
      <c r="G27" s="28"/>
    </row>
    <row r="28" spans="1:7">
      <c r="A28" s="1" t="s">
        <v>305</v>
      </c>
      <c r="B28" s="134">
        <v>0</v>
      </c>
      <c r="C28" s="137">
        <v>0</v>
      </c>
      <c r="D28" s="47" t="s">
        <v>465</v>
      </c>
      <c r="E28" s="47">
        <v>3.5000000000000003E-2</v>
      </c>
      <c r="F28" s="7"/>
      <c r="G28" s="7"/>
    </row>
    <row r="29" spans="1:7">
      <c r="A29" s="1" t="s">
        <v>284</v>
      </c>
      <c r="B29" s="134">
        <v>2</v>
      </c>
      <c r="C29" s="151">
        <v>333000</v>
      </c>
      <c r="D29" s="47" t="s">
        <v>465</v>
      </c>
      <c r="E29" s="47">
        <v>3.5000000000000003E-2</v>
      </c>
      <c r="F29" s="7"/>
      <c r="G29" s="7"/>
    </row>
    <row r="30" spans="1:7">
      <c r="A30" s="1" t="s">
        <v>276</v>
      </c>
      <c r="B30" s="134">
        <v>1</v>
      </c>
      <c r="C30" s="137">
        <v>89000</v>
      </c>
      <c r="D30" s="47" t="s">
        <v>466</v>
      </c>
      <c r="E30" s="47">
        <v>4.2000000000000003E-2</v>
      </c>
      <c r="F30" s="7"/>
      <c r="G30" s="7"/>
    </row>
    <row r="31" spans="1:7">
      <c r="A31" s="1" t="s">
        <v>277</v>
      </c>
      <c r="B31" s="134">
        <v>13</v>
      </c>
      <c r="C31" s="137">
        <v>3888000</v>
      </c>
      <c r="D31" s="47">
        <v>0.05</v>
      </c>
      <c r="E31" s="47">
        <v>0.05</v>
      </c>
      <c r="F31" s="7"/>
      <c r="G31" s="7"/>
    </row>
    <row r="32" spans="1:7">
      <c r="A32" s="1" t="s">
        <v>278</v>
      </c>
      <c r="B32" s="134">
        <v>25</v>
      </c>
      <c r="C32" s="137">
        <v>7207000</v>
      </c>
      <c r="D32" s="47" t="s">
        <v>467</v>
      </c>
      <c r="E32" s="47">
        <v>8.5999999999999993E-2</v>
      </c>
      <c r="F32" s="7"/>
      <c r="G32" s="7"/>
    </row>
    <row r="33" spans="1:7">
      <c r="A33" s="1" t="s">
        <v>279</v>
      </c>
      <c r="B33" s="134">
        <v>39</v>
      </c>
      <c r="C33" s="137">
        <v>12872000</v>
      </c>
      <c r="D33" s="47" t="s">
        <v>468</v>
      </c>
      <c r="E33" s="47">
        <v>0.13700000000000001</v>
      </c>
      <c r="F33" s="7"/>
      <c r="G33" s="7"/>
    </row>
    <row r="34" spans="1:7">
      <c r="A34" s="1" t="s">
        <v>280</v>
      </c>
      <c r="B34" s="134">
        <v>45</v>
      </c>
      <c r="C34" s="137">
        <v>14904000</v>
      </c>
      <c r="D34" s="47" t="s">
        <v>469</v>
      </c>
      <c r="E34" s="47">
        <v>0.221</v>
      </c>
      <c r="F34" s="7"/>
      <c r="G34" s="7"/>
    </row>
    <row r="35" spans="1:7">
      <c r="A35" s="1" t="s">
        <v>281</v>
      </c>
      <c r="B35" s="134">
        <v>28</v>
      </c>
      <c r="C35" s="137">
        <v>8778000</v>
      </c>
      <c r="D35" s="47" t="s">
        <v>470</v>
      </c>
      <c r="E35" s="47">
        <v>0.34499999999999997</v>
      </c>
      <c r="F35" s="7"/>
      <c r="G35" s="7"/>
    </row>
    <row r="36" spans="1:7">
      <c r="A36" s="1" t="s">
        <v>282</v>
      </c>
      <c r="B36" s="134">
        <v>42</v>
      </c>
      <c r="C36" s="137">
        <v>14255000</v>
      </c>
      <c r="D36" s="47" t="s">
        <v>471</v>
      </c>
      <c r="E36" s="47">
        <v>0.54500000000000004</v>
      </c>
      <c r="F36" s="7"/>
      <c r="G36" s="7"/>
    </row>
    <row r="37" spans="1:7">
      <c r="A37" s="15" t="s">
        <v>285</v>
      </c>
      <c r="B37" s="134">
        <v>32</v>
      </c>
      <c r="C37" s="137">
        <v>9135000</v>
      </c>
      <c r="D37" s="47" t="s">
        <v>472</v>
      </c>
      <c r="E37" s="47">
        <v>0.90800000000000003</v>
      </c>
      <c r="F37" s="7"/>
      <c r="G37" s="7"/>
    </row>
    <row r="38" spans="1:7">
      <c r="A38" s="15" t="s">
        <v>285</v>
      </c>
      <c r="B38" s="134">
        <v>2</v>
      </c>
      <c r="C38" s="137">
        <v>882000</v>
      </c>
      <c r="D38" s="47" t="s">
        <v>472</v>
      </c>
      <c r="E38" s="47">
        <v>0.90800000000000003</v>
      </c>
      <c r="F38" s="7"/>
      <c r="G38" s="7"/>
    </row>
    <row r="39" spans="1:7" ht="9.75" customHeight="1">
      <c r="B39"/>
      <c r="C39"/>
      <c r="E39" s="59"/>
      <c r="F39" s="28"/>
      <c r="G39" s="28"/>
    </row>
  </sheetData>
  <mergeCells count="47">
    <mergeCell ref="A2:G2"/>
    <mergeCell ref="A1:G1"/>
    <mergeCell ref="D21:E21"/>
    <mergeCell ref="H2:K2"/>
    <mergeCell ref="H4:K4"/>
    <mergeCell ref="L4:T4"/>
    <mergeCell ref="U4:X4"/>
    <mergeCell ref="A15:G16"/>
    <mergeCell ref="A3:K3"/>
    <mergeCell ref="A5:G5"/>
    <mergeCell ref="H5:K5"/>
    <mergeCell ref="A4:G4"/>
    <mergeCell ref="Y4:AG4"/>
    <mergeCell ref="AH4:AK4"/>
    <mergeCell ref="AL4:AT4"/>
    <mergeCell ref="AU4:AX4"/>
    <mergeCell ref="AY4:BG4"/>
    <mergeCell ref="BH4:BK4"/>
    <mergeCell ref="BL4:BT4"/>
    <mergeCell ref="BU4:BX4"/>
    <mergeCell ref="BY4:CG4"/>
    <mergeCell ref="CH4:CK4"/>
    <mergeCell ref="CL4:CT4"/>
    <mergeCell ref="CU4:CX4"/>
    <mergeCell ref="CY4:DG4"/>
    <mergeCell ref="DH4:DK4"/>
    <mergeCell ref="DL4:DT4"/>
    <mergeCell ref="DU4:DX4"/>
    <mergeCell ref="DY4:EG4"/>
    <mergeCell ref="EH4:EK4"/>
    <mergeCell ref="GY4:HG4"/>
    <mergeCell ref="HH4:HK4"/>
    <mergeCell ref="EL4:ET4"/>
    <mergeCell ref="EU4:EX4"/>
    <mergeCell ref="EY4:FG4"/>
    <mergeCell ref="FH4:FK4"/>
    <mergeCell ref="FL4:FT4"/>
    <mergeCell ref="FU4:FX4"/>
    <mergeCell ref="FY4:GG4"/>
    <mergeCell ref="GH4:GK4"/>
    <mergeCell ref="GL4:GT4"/>
    <mergeCell ref="GU4:GX4"/>
    <mergeCell ref="HL4:HT4"/>
    <mergeCell ref="HU4:HX4"/>
    <mergeCell ref="HY4:IG4"/>
    <mergeCell ref="IH4:IK4"/>
    <mergeCell ref="IL4:IT4"/>
  </mergeCells>
  <pageMargins left="0.7" right="0.7" top="0.65" bottom="0.75" header="0.3" footer="0.3"/>
  <pageSetup fitToHeight="0" orientation="landscape" r:id="rId1"/>
  <headerFooter>
    <oddFooter>&amp;LPage &amp;P-2 of &amp;N-2
&amp;CRFP: Life, AD&amp;&amp;D and LTD Insurance&amp;R&amp;D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A232-A392-4D97-A507-25505D25966D}">
  <sheetPr>
    <pageSetUpPr fitToPage="1"/>
  </sheetPr>
  <dimension ref="A1:L75"/>
  <sheetViews>
    <sheetView zoomScaleNormal="100" workbookViewId="0">
      <selection activeCell="K6" sqref="K6"/>
    </sheetView>
  </sheetViews>
  <sheetFormatPr defaultRowHeight="12.75"/>
  <cols>
    <col min="1" max="6" width="14.5703125" customWidth="1"/>
    <col min="7" max="8" width="18.7109375" customWidth="1"/>
  </cols>
  <sheetData>
    <row r="1" spans="1:12" ht="15.75">
      <c r="A1" s="355" t="str">
        <f>'Evaluation Criteria'!A1:M1</f>
        <v>Fashion Institute of Technology (FIT)</v>
      </c>
      <c r="B1" s="355"/>
      <c r="C1" s="355"/>
      <c r="D1" s="355"/>
      <c r="E1" s="355"/>
      <c r="F1" s="355"/>
      <c r="G1" s="355"/>
      <c r="H1" s="355"/>
      <c r="I1" s="35"/>
      <c r="J1" s="35"/>
      <c r="K1" s="35"/>
      <c r="L1" s="35"/>
    </row>
    <row r="2" spans="1:12" ht="15.75">
      <c r="A2" s="355" t="str">
        <f>Schedule!A4</f>
        <v>RFP #: C1757</v>
      </c>
      <c r="B2" s="355"/>
      <c r="C2" s="355"/>
      <c r="D2" s="355"/>
      <c r="E2" s="355"/>
      <c r="F2" s="355"/>
      <c r="G2" s="355"/>
      <c r="H2" s="355"/>
      <c r="I2" s="355"/>
      <c r="J2" s="355"/>
      <c r="K2" s="355"/>
      <c r="L2" s="355"/>
    </row>
    <row r="3" spans="1:12" ht="15.75">
      <c r="A3" s="355"/>
      <c r="B3" s="355"/>
      <c r="C3" s="355"/>
      <c r="D3" s="355"/>
      <c r="E3" s="355"/>
      <c r="F3" s="355"/>
      <c r="G3" s="355"/>
      <c r="H3" s="355"/>
      <c r="I3" s="355"/>
      <c r="J3" s="355"/>
      <c r="K3" s="355"/>
      <c r="L3" s="355"/>
    </row>
    <row r="4" spans="1:12" ht="15.75">
      <c r="A4" s="355" t="s">
        <v>407</v>
      </c>
      <c r="B4" s="355"/>
      <c r="C4" s="355"/>
      <c r="D4" s="355"/>
      <c r="E4" s="355"/>
      <c r="F4" s="355"/>
      <c r="G4" s="355"/>
      <c r="H4" s="355"/>
      <c r="I4" s="355"/>
      <c r="J4" s="355"/>
      <c r="K4" s="355"/>
      <c r="L4" s="355"/>
    </row>
    <row r="5" spans="1:12" ht="15.75">
      <c r="A5" s="355" t="s">
        <v>412</v>
      </c>
      <c r="B5" s="355"/>
      <c r="C5" s="355"/>
      <c r="D5" s="355"/>
      <c r="E5" s="355"/>
      <c r="F5" s="355"/>
      <c r="G5" s="355"/>
      <c r="H5" s="355"/>
      <c r="I5" s="355"/>
      <c r="J5" s="355"/>
      <c r="K5" s="355"/>
      <c r="L5" s="355"/>
    </row>
    <row r="6" spans="1:12">
      <c r="B6" s="28"/>
      <c r="C6" s="28"/>
    </row>
    <row r="7" spans="1:12">
      <c r="A7" s="11" t="s">
        <v>379</v>
      </c>
      <c r="B7" s="53"/>
      <c r="C7" s="53"/>
      <c r="D7" s="54"/>
      <c r="G7" s="11" t="s">
        <v>381</v>
      </c>
    </row>
    <row r="8" spans="1:12">
      <c r="A8" s="11"/>
      <c r="B8" s="28"/>
      <c r="C8" s="28"/>
    </row>
    <row r="9" spans="1:12">
      <c r="A9" s="11" t="s">
        <v>378</v>
      </c>
      <c r="B9" s="53"/>
      <c r="C9" s="53"/>
      <c r="D9" s="54"/>
      <c r="E9" s="54"/>
      <c r="F9" s="54"/>
      <c r="G9" s="54"/>
    </row>
    <row r="10" spans="1:12">
      <c r="A10" s="11"/>
      <c r="B10" s="56" t="s">
        <v>408</v>
      </c>
      <c r="C10" s="53"/>
      <c r="D10" s="54"/>
      <c r="E10" s="54"/>
      <c r="F10" s="54"/>
      <c r="G10" s="54"/>
    </row>
    <row r="11" spans="1:12">
      <c r="A11" s="11" t="s">
        <v>377</v>
      </c>
      <c r="B11" s="53"/>
      <c r="C11" s="53"/>
      <c r="D11" s="54"/>
      <c r="E11" s="54"/>
      <c r="F11" s="54"/>
      <c r="G11" s="54"/>
    </row>
    <row r="12" spans="1:12">
      <c r="A12" s="11" t="s">
        <v>376</v>
      </c>
      <c r="B12" s="53"/>
      <c r="C12" s="53"/>
      <c r="D12" s="54"/>
      <c r="E12" s="54"/>
      <c r="F12" s="54"/>
      <c r="G12" s="54"/>
    </row>
    <row r="13" spans="1:12">
      <c r="A13" s="11" t="s">
        <v>380</v>
      </c>
      <c r="B13" s="53"/>
      <c r="C13" s="53"/>
      <c r="D13" s="54"/>
      <c r="E13" s="54"/>
      <c r="F13" s="54"/>
      <c r="G13" s="54"/>
    </row>
    <row r="15" spans="1:12">
      <c r="A15" s="431" t="s">
        <v>382</v>
      </c>
      <c r="B15" s="431"/>
      <c r="C15" s="431"/>
      <c r="D15" s="431"/>
      <c r="E15" s="431"/>
      <c r="F15" s="431"/>
      <c r="G15" s="431"/>
      <c r="H15" s="431"/>
    </row>
    <row r="16" spans="1:12">
      <c r="A16" s="431"/>
      <c r="B16" s="431"/>
      <c r="C16" s="431"/>
      <c r="D16" s="431"/>
      <c r="E16" s="431"/>
      <c r="F16" s="431"/>
      <c r="G16" s="431"/>
      <c r="H16" s="431"/>
    </row>
    <row r="17" spans="1:8">
      <c r="A17" s="11"/>
      <c r="B17" s="28"/>
      <c r="C17" s="28"/>
    </row>
    <row r="18" spans="1:8" ht="12.95" customHeight="1">
      <c r="A18" s="13" t="s">
        <v>462</v>
      </c>
      <c r="B18" s="10"/>
      <c r="C18" s="10"/>
    </row>
    <row r="19" spans="1:8" ht="10.15" customHeight="1">
      <c r="A19" s="13"/>
      <c r="B19" s="10"/>
      <c r="C19" s="10"/>
    </row>
    <row r="20" spans="1:8" ht="27" customHeight="1">
      <c r="A20" s="13"/>
      <c r="B20" s="13"/>
      <c r="C20" s="13"/>
      <c r="D20" s="10"/>
      <c r="E20" s="10"/>
      <c r="G20" s="160"/>
      <c r="H20" s="160"/>
    </row>
    <row r="21" spans="1:8" ht="27.75" customHeight="1">
      <c r="D21" s="39"/>
      <c r="E21" s="434" t="s">
        <v>398</v>
      </c>
      <c r="F21" s="435"/>
      <c r="G21" s="153" t="s">
        <v>409</v>
      </c>
      <c r="H21" s="154" t="s">
        <v>394</v>
      </c>
    </row>
    <row r="22" spans="1:8">
      <c r="A22" s="11" t="s">
        <v>26</v>
      </c>
      <c r="B22" s="11" t="s">
        <v>304</v>
      </c>
      <c r="C22" s="11" t="s">
        <v>390</v>
      </c>
      <c r="D22" s="11"/>
      <c r="E22" s="46" t="s">
        <v>463</v>
      </c>
      <c r="F22" s="46" t="s">
        <v>464</v>
      </c>
      <c r="G22" s="48" t="s">
        <v>461</v>
      </c>
      <c r="H22" s="48" t="s">
        <v>461</v>
      </c>
    </row>
    <row r="23" spans="1:8">
      <c r="B23" s="12">
        <v>806</v>
      </c>
      <c r="C23" s="312">
        <v>7090924.5499999998</v>
      </c>
      <c r="D23" s="165" t="s">
        <v>473</v>
      </c>
      <c r="E23" s="158">
        <v>0.22600000000000001</v>
      </c>
      <c r="F23" s="158">
        <v>0.216</v>
      </c>
      <c r="G23" s="8"/>
      <c r="H23" s="7"/>
    </row>
    <row r="24" spans="1:8" ht="10.15" customHeight="1">
      <c r="A24" s="1"/>
      <c r="B24" s="41"/>
      <c r="C24" s="11"/>
      <c r="D24" s="162"/>
      <c r="F24" s="43"/>
      <c r="G24" s="43"/>
      <c r="H24" s="43"/>
    </row>
    <row r="25" spans="1:8">
      <c r="D25" s="163"/>
      <c r="E25" s="10"/>
      <c r="G25" s="160"/>
      <c r="H25" s="160"/>
    </row>
    <row r="26" spans="1:8" ht="30" customHeight="1">
      <c r="B26" s="11" t="s">
        <v>304</v>
      </c>
      <c r="C26" s="11" t="s">
        <v>390</v>
      </c>
      <c r="D26" s="164"/>
      <c r="E26" s="359" t="s">
        <v>398</v>
      </c>
      <c r="F26" s="436"/>
      <c r="G26" s="153" t="s">
        <v>409</v>
      </c>
      <c r="H26" s="154" t="s">
        <v>394</v>
      </c>
    </row>
    <row r="27" spans="1:8">
      <c r="B27" s="12">
        <f>SUM(B28:B38)</f>
        <v>133</v>
      </c>
      <c r="C27" s="312">
        <f>SUM(C28:C38)</f>
        <v>1181895.2258333333</v>
      </c>
      <c r="D27" s="165" t="s">
        <v>299</v>
      </c>
      <c r="E27" s="46" t="s">
        <v>463</v>
      </c>
      <c r="F27" s="46" t="s">
        <v>464</v>
      </c>
      <c r="G27" s="48" t="s">
        <v>461</v>
      </c>
      <c r="H27" s="48" t="s">
        <v>461</v>
      </c>
    </row>
    <row r="28" spans="1:8">
      <c r="B28" s="12">
        <v>0</v>
      </c>
      <c r="C28" s="312">
        <v>0</v>
      </c>
      <c r="D28" s="150" t="s">
        <v>444</v>
      </c>
      <c r="E28" s="157" t="s">
        <v>483</v>
      </c>
      <c r="F28" s="44">
        <v>0.37</v>
      </c>
      <c r="G28" s="8"/>
      <c r="H28" s="7"/>
    </row>
    <row r="29" spans="1:8" ht="13.7" customHeight="1">
      <c r="B29" s="12">
        <v>8</v>
      </c>
      <c r="C29" s="312">
        <v>50518.731666666667</v>
      </c>
      <c r="D29" s="150" t="s">
        <v>284</v>
      </c>
      <c r="E29" s="157" t="s">
        <v>474</v>
      </c>
      <c r="F29" s="44">
        <v>0.38</v>
      </c>
      <c r="G29" s="8"/>
      <c r="H29" s="7"/>
    </row>
    <row r="30" spans="1:8" ht="13.7" customHeight="1">
      <c r="B30" s="12">
        <v>13</v>
      </c>
      <c r="C30" s="312">
        <v>97068.795833333352</v>
      </c>
      <c r="D30" s="150" t="s">
        <v>276</v>
      </c>
      <c r="E30" s="157" t="s">
        <v>475</v>
      </c>
      <c r="F30" s="44">
        <v>0.38</v>
      </c>
      <c r="G30" s="8"/>
      <c r="H30" s="7"/>
    </row>
    <row r="31" spans="1:8">
      <c r="B31" s="12">
        <v>7</v>
      </c>
      <c r="C31" s="312">
        <v>50944.822500000002</v>
      </c>
      <c r="D31" s="150" t="s">
        <v>277</v>
      </c>
      <c r="E31" s="157" t="s">
        <v>476</v>
      </c>
      <c r="F31" s="44">
        <v>0.41</v>
      </c>
      <c r="G31" s="8"/>
      <c r="H31" s="7"/>
    </row>
    <row r="32" spans="1:8">
      <c r="B32" s="12">
        <v>12</v>
      </c>
      <c r="C32" s="312">
        <v>99845.746666666673</v>
      </c>
      <c r="D32" s="150" t="s">
        <v>278</v>
      </c>
      <c r="E32" s="157" t="s">
        <v>477</v>
      </c>
      <c r="F32" s="44">
        <v>0.45</v>
      </c>
      <c r="G32" s="8"/>
      <c r="H32" s="7"/>
    </row>
    <row r="33" spans="2:8">
      <c r="B33" s="12">
        <v>12</v>
      </c>
      <c r="C33" s="312">
        <v>116748.47916666667</v>
      </c>
      <c r="D33" s="150" t="s">
        <v>279</v>
      </c>
      <c r="E33" s="157" t="s">
        <v>478</v>
      </c>
      <c r="F33" s="44">
        <v>0.48</v>
      </c>
      <c r="G33" s="8"/>
      <c r="H33" s="7"/>
    </row>
    <row r="34" spans="2:8">
      <c r="B34" s="12">
        <v>17</v>
      </c>
      <c r="C34" s="312">
        <v>163495.84666666668</v>
      </c>
      <c r="D34" s="150" t="s">
        <v>280</v>
      </c>
      <c r="E34" s="157" t="s">
        <v>479</v>
      </c>
      <c r="F34" s="44">
        <v>0.56999999999999995</v>
      </c>
      <c r="G34" s="8"/>
      <c r="H34" s="7"/>
    </row>
    <row r="35" spans="2:8">
      <c r="B35" s="12">
        <v>17</v>
      </c>
      <c r="C35" s="312">
        <v>159506.60916666666</v>
      </c>
      <c r="D35" s="150" t="s">
        <v>281</v>
      </c>
      <c r="E35" s="161" t="s">
        <v>480</v>
      </c>
      <c r="F35" s="44">
        <v>0.65</v>
      </c>
      <c r="G35" s="8"/>
      <c r="H35" s="7"/>
    </row>
    <row r="36" spans="2:8">
      <c r="B36" s="12">
        <v>17</v>
      </c>
      <c r="C36" s="312">
        <v>151546.19999999998</v>
      </c>
      <c r="D36" s="150" t="s">
        <v>282</v>
      </c>
      <c r="E36" s="157" t="s">
        <v>481</v>
      </c>
      <c r="F36" s="44">
        <v>0.68</v>
      </c>
      <c r="G36" s="8"/>
      <c r="H36" s="7"/>
    </row>
    <row r="37" spans="2:8">
      <c r="B37" s="12">
        <v>20</v>
      </c>
      <c r="C37" s="312">
        <v>193897.83416666667</v>
      </c>
      <c r="D37" s="150" t="s">
        <v>285</v>
      </c>
      <c r="E37" s="157" t="s">
        <v>482</v>
      </c>
      <c r="F37" s="44">
        <v>0.63</v>
      </c>
      <c r="G37" s="8"/>
      <c r="H37" s="7"/>
    </row>
    <row r="38" spans="2:8">
      <c r="B38" s="12">
        <v>10</v>
      </c>
      <c r="C38" s="312">
        <f>58491.34+39830.82</f>
        <v>98322.16</v>
      </c>
      <c r="D38" s="150" t="s">
        <v>302</v>
      </c>
      <c r="E38" s="157" t="s">
        <v>482</v>
      </c>
      <c r="F38" s="44">
        <v>0.63</v>
      </c>
      <c r="G38" s="8"/>
      <c r="H38" s="7"/>
    </row>
    <row r="39" spans="2:8" ht="8.85" customHeight="1">
      <c r="C39" s="138"/>
      <c r="F39" s="45"/>
    </row>
    <row r="40" spans="2:8">
      <c r="D40" s="10"/>
      <c r="E40" s="10"/>
      <c r="G40" s="160"/>
      <c r="H40" s="160"/>
    </row>
    <row r="41" spans="2:8" ht="25.5" customHeight="1">
      <c r="B41" s="11" t="s">
        <v>304</v>
      </c>
      <c r="C41" s="11" t="s">
        <v>390</v>
      </c>
      <c r="E41" s="434" t="s">
        <v>398</v>
      </c>
      <c r="F41" s="435"/>
      <c r="G41" s="153" t="s">
        <v>409</v>
      </c>
      <c r="H41" s="154" t="s">
        <v>394</v>
      </c>
    </row>
    <row r="42" spans="2:8">
      <c r="B42" s="12">
        <f>SUM(B43:B53)</f>
        <v>24</v>
      </c>
      <c r="C42" s="312">
        <f>SUM(C43:C53)</f>
        <v>200508.39857142861</v>
      </c>
      <c r="D42" s="165" t="s">
        <v>301</v>
      </c>
      <c r="E42" s="46" t="s">
        <v>463</v>
      </c>
      <c r="F42" s="46" t="s">
        <v>464</v>
      </c>
      <c r="G42" s="48" t="s">
        <v>461</v>
      </c>
      <c r="H42" s="48" t="s">
        <v>461</v>
      </c>
    </row>
    <row r="43" spans="2:8">
      <c r="B43" s="12">
        <v>0</v>
      </c>
      <c r="C43" s="312"/>
      <c r="D43" s="150" t="s">
        <v>444</v>
      </c>
      <c r="E43" s="166" t="s">
        <v>491</v>
      </c>
      <c r="F43" s="42">
        <v>0.37</v>
      </c>
      <c r="G43" s="8"/>
      <c r="H43" s="7"/>
    </row>
    <row r="44" spans="2:8">
      <c r="B44" s="12">
        <v>0</v>
      </c>
      <c r="C44" s="312"/>
      <c r="D44" s="150" t="s">
        <v>300</v>
      </c>
      <c r="E44" s="166" t="s">
        <v>484</v>
      </c>
      <c r="F44" s="42">
        <v>0.37</v>
      </c>
      <c r="G44" s="8"/>
      <c r="H44" s="7"/>
    </row>
    <row r="45" spans="2:8">
      <c r="B45" s="12">
        <v>1</v>
      </c>
      <c r="C45" s="312">
        <v>6409.5974999999999</v>
      </c>
      <c r="D45" s="150" t="s">
        <v>276</v>
      </c>
      <c r="E45" s="166" t="s">
        <v>485</v>
      </c>
      <c r="F45" s="42">
        <v>0.37</v>
      </c>
      <c r="G45" s="8"/>
      <c r="H45" s="7"/>
    </row>
    <row r="46" spans="2:8">
      <c r="B46" s="12">
        <v>0</v>
      </c>
      <c r="C46" s="312"/>
      <c r="D46" s="150" t="s">
        <v>277</v>
      </c>
      <c r="E46" s="166" t="s">
        <v>486</v>
      </c>
      <c r="F46" s="42">
        <v>0.41</v>
      </c>
      <c r="G46" s="8"/>
      <c r="H46" s="7"/>
    </row>
    <row r="47" spans="2:8">
      <c r="B47" s="12">
        <v>2</v>
      </c>
      <c r="C47" s="312">
        <v>16815.698571428573</v>
      </c>
      <c r="D47" s="150" t="s">
        <v>278</v>
      </c>
      <c r="E47" s="166" t="s">
        <v>487</v>
      </c>
      <c r="F47" s="42">
        <v>0.45</v>
      </c>
      <c r="G47" s="8"/>
      <c r="H47" s="7"/>
    </row>
    <row r="48" spans="2:8">
      <c r="B48" s="12">
        <v>4</v>
      </c>
      <c r="C48" s="312">
        <v>34285.71428571429</v>
      </c>
      <c r="D48" s="150" t="s">
        <v>279</v>
      </c>
      <c r="E48" s="166" t="s">
        <v>488</v>
      </c>
      <c r="F48" s="42">
        <v>0.51</v>
      </c>
      <c r="G48" s="8"/>
      <c r="H48" s="7"/>
    </row>
    <row r="49" spans="1:8">
      <c r="B49" s="12">
        <v>7</v>
      </c>
      <c r="C49" s="312">
        <v>58959.403928571432</v>
      </c>
      <c r="D49" s="150" t="s">
        <v>280</v>
      </c>
      <c r="E49" s="166" t="s">
        <v>485</v>
      </c>
      <c r="F49" s="42">
        <v>0.59</v>
      </c>
      <c r="G49" s="8"/>
      <c r="H49" s="7"/>
    </row>
    <row r="50" spans="1:8">
      <c r="B50" s="12">
        <v>3</v>
      </c>
      <c r="C50" s="312">
        <v>25470.247142857144</v>
      </c>
      <c r="D50" s="150" t="s">
        <v>281</v>
      </c>
      <c r="E50" s="166" t="s">
        <v>489</v>
      </c>
      <c r="F50" s="42">
        <v>0.65</v>
      </c>
      <c r="G50" s="8"/>
      <c r="H50" s="7"/>
    </row>
    <row r="51" spans="1:8">
      <c r="B51" s="12">
        <v>2</v>
      </c>
      <c r="C51" s="312">
        <v>15710.588571428572</v>
      </c>
      <c r="D51" s="150" t="s">
        <v>282</v>
      </c>
      <c r="E51" s="166" t="s">
        <v>490</v>
      </c>
      <c r="F51" s="42">
        <v>0.66</v>
      </c>
      <c r="G51" s="8"/>
      <c r="H51" s="7"/>
    </row>
    <row r="52" spans="1:8">
      <c r="B52" s="12">
        <v>1</v>
      </c>
      <c r="C52" s="312">
        <v>8571.4285714285725</v>
      </c>
      <c r="D52" s="150" t="s">
        <v>285</v>
      </c>
      <c r="E52" s="166" t="s">
        <v>491</v>
      </c>
      <c r="F52" s="42">
        <v>0.66</v>
      </c>
      <c r="G52" s="8"/>
      <c r="H52" s="7"/>
    </row>
    <row r="53" spans="1:8">
      <c r="B53" s="12">
        <v>4</v>
      </c>
      <c r="C53" s="312">
        <f>17142.86+17142.86</f>
        <v>34285.72</v>
      </c>
      <c r="D53" s="150" t="s">
        <v>302</v>
      </c>
      <c r="E53" s="166" t="s">
        <v>491</v>
      </c>
      <c r="F53" s="42">
        <v>0.77</v>
      </c>
      <c r="G53" s="7"/>
      <c r="H53" s="7"/>
    </row>
    <row r="54" spans="1:8">
      <c r="C54" s="138"/>
      <c r="G54" s="24"/>
      <c r="H54" s="24"/>
    </row>
    <row r="55" spans="1:8">
      <c r="D55" s="10"/>
      <c r="E55" s="10"/>
      <c r="G55" s="160"/>
      <c r="H55" s="160"/>
    </row>
    <row r="56" spans="1:8" ht="30" customHeight="1">
      <c r="B56" s="11" t="s">
        <v>304</v>
      </c>
      <c r="C56" s="11" t="s">
        <v>390</v>
      </c>
      <c r="E56" s="434" t="s">
        <v>398</v>
      </c>
      <c r="F56" s="435"/>
      <c r="G56" s="153" t="s">
        <v>409</v>
      </c>
      <c r="H56" s="154" t="s">
        <v>394</v>
      </c>
    </row>
    <row r="57" spans="1:8">
      <c r="B57" s="12">
        <f>SUM(B58:B68)</f>
        <v>330</v>
      </c>
      <c r="C57" s="312">
        <f>SUM(C58:C68)</f>
        <v>2637666.1642857157</v>
      </c>
      <c r="D57" s="165" t="s">
        <v>303</v>
      </c>
      <c r="E57" s="46" t="s">
        <v>463</v>
      </c>
      <c r="F57" s="46" t="s">
        <v>464</v>
      </c>
      <c r="G57" s="48" t="s">
        <v>461</v>
      </c>
      <c r="H57" s="48" t="s">
        <v>461</v>
      </c>
    </row>
    <row r="58" spans="1:8">
      <c r="A58" s="11"/>
      <c r="B58" s="149">
        <v>1</v>
      </c>
      <c r="C58" s="312">
        <v>6409.5974999999999</v>
      </c>
      <c r="D58" s="150" t="s">
        <v>444</v>
      </c>
      <c r="E58" s="157" t="s">
        <v>499</v>
      </c>
      <c r="F58" s="44">
        <v>0.39</v>
      </c>
      <c r="G58" s="7"/>
      <c r="H58" s="7"/>
    </row>
    <row r="59" spans="1:8">
      <c r="B59" s="149">
        <v>0</v>
      </c>
      <c r="C59" s="312">
        <v>0</v>
      </c>
      <c r="D59" s="150" t="s">
        <v>300</v>
      </c>
      <c r="E59" s="157" t="s">
        <v>492</v>
      </c>
      <c r="F59" s="44">
        <v>0.41</v>
      </c>
      <c r="G59" s="25"/>
      <c r="H59" s="26"/>
    </row>
    <row r="60" spans="1:8">
      <c r="B60" s="149">
        <v>6</v>
      </c>
      <c r="C60" s="312">
        <v>43032.731666666667</v>
      </c>
      <c r="D60" s="150" t="s">
        <v>276</v>
      </c>
      <c r="E60" s="157" t="s">
        <v>493</v>
      </c>
      <c r="F60" s="44">
        <v>0.43</v>
      </c>
      <c r="G60" s="25"/>
      <c r="H60" s="26"/>
    </row>
    <row r="61" spans="1:8">
      <c r="B61" s="149">
        <v>23</v>
      </c>
      <c r="C61" s="312">
        <v>180333.72630952389</v>
      </c>
      <c r="D61" s="150" t="s">
        <v>277</v>
      </c>
      <c r="E61" s="157" t="s">
        <v>494</v>
      </c>
      <c r="F61" s="44">
        <v>0.47</v>
      </c>
      <c r="G61" s="25"/>
      <c r="H61" s="26"/>
    </row>
    <row r="62" spans="1:8">
      <c r="B62" s="149">
        <v>38</v>
      </c>
      <c r="C62" s="312">
        <v>296171.24785714294</v>
      </c>
      <c r="D62" s="150" t="s">
        <v>278</v>
      </c>
      <c r="E62" s="157" t="s">
        <v>495</v>
      </c>
      <c r="F62" s="44">
        <v>0.52</v>
      </c>
      <c r="G62" s="25"/>
      <c r="H62" s="26"/>
    </row>
    <row r="63" spans="1:8">
      <c r="B63" s="149">
        <v>51</v>
      </c>
      <c r="C63" s="312">
        <v>400553.41571428592</v>
      </c>
      <c r="D63" s="150" t="s">
        <v>279</v>
      </c>
      <c r="E63" s="157" t="s">
        <v>496</v>
      </c>
      <c r="F63" s="44">
        <v>0.63</v>
      </c>
      <c r="G63" s="25"/>
      <c r="H63" s="26"/>
    </row>
    <row r="64" spans="1:8">
      <c r="B64" s="149">
        <v>62</v>
      </c>
      <c r="C64" s="312">
        <v>503830.58726190514</v>
      </c>
      <c r="D64" s="150" t="s">
        <v>280</v>
      </c>
      <c r="E64" s="157" t="s">
        <v>493</v>
      </c>
      <c r="F64" s="44">
        <v>0.8</v>
      </c>
      <c r="G64" s="25"/>
      <c r="H64" s="26"/>
    </row>
    <row r="65" spans="2:8">
      <c r="B65" s="149">
        <v>40</v>
      </c>
      <c r="C65" s="312">
        <v>321932.80321428599</v>
      </c>
      <c r="D65" s="150" t="s">
        <v>281</v>
      </c>
      <c r="E65" s="157" t="s">
        <v>497</v>
      </c>
      <c r="F65" s="44">
        <v>0.94</v>
      </c>
      <c r="G65" s="25"/>
      <c r="H65" s="26"/>
    </row>
    <row r="66" spans="2:8">
      <c r="B66" s="149">
        <v>57</v>
      </c>
      <c r="C66" s="312">
        <v>459600.87047619076</v>
      </c>
      <c r="D66" s="150" t="s">
        <v>282</v>
      </c>
      <c r="E66" s="157" t="s">
        <v>498</v>
      </c>
      <c r="F66" s="44">
        <v>0.97</v>
      </c>
      <c r="G66" s="25"/>
      <c r="H66" s="26"/>
    </row>
    <row r="67" spans="2:8">
      <c r="B67" s="149">
        <v>34</v>
      </c>
      <c r="C67" s="312">
        <v>274844.26428571437</v>
      </c>
      <c r="D67" s="150" t="s">
        <v>285</v>
      </c>
      <c r="E67" s="157" t="s">
        <v>499</v>
      </c>
      <c r="F67" s="44">
        <v>0.92</v>
      </c>
      <c r="G67" s="25"/>
      <c r="H67" s="26"/>
    </row>
    <row r="68" spans="2:8">
      <c r="B68" s="149">
        <v>18</v>
      </c>
      <c r="C68" s="312">
        <f>84410.94+66545.98</f>
        <v>150956.91999999998</v>
      </c>
      <c r="D68" s="150" t="s">
        <v>302</v>
      </c>
      <c r="E68" s="157" t="s">
        <v>499</v>
      </c>
      <c r="F68" s="44">
        <v>1.1200000000000001</v>
      </c>
      <c r="G68" s="25"/>
      <c r="H68" s="26"/>
    </row>
    <row r="72" spans="2:8">
      <c r="D72" s="138"/>
      <c r="E72" s="138"/>
    </row>
    <row r="73" spans="2:8">
      <c r="D73" s="138"/>
      <c r="E73" s="138"/>
    </row>
    <row r="74" spans="2:8">
      <c r="D74" s="138"/>
      <c r="E74" s="138"/>
    </row>
    <row r="75" spans="2:8">
      <c r="D75" s="138"/>
      <c r="E75" s="138"/>
    </row>
  </sheetData>
  <mergeCells count="13">
    <mergeCell ref="E56:F56"/>
    <mergeCell ref="E41:F41"/>
    <mergeCell ref="I2:L2"/>
    <mergeCell ref="A3:L3"/>
    <mergeCell ref="A4:H4"/>
    <mergeCell ref="I4:L4"/>
    <mergeCell ref="A5:H5"/>
    <mergeCell ref="I5:L5"/>
    <mergeCell ref="A1:H1"/>
    <mergeCell ref="A2:H2"/>
    <mergeCell ref="A15:H16"/>
    <mergeCell ref="E21:F21"/>
    <mergeCell ref="E26:F26"/>
  </mergeCells>
  <pageMargins left="0.7" right="0.7" top="0.65" bottom="0.75" header="0.3" footer="0.3"/>
  <pageSetup fitToHeight="0" orientation="landscape" r:id="rId1"/>
  <headerFooter>
    <oddFooter>&amp;LPage &amp;P-2 of &amp;N-2
&amp;CRFP: Life, AD&amp;&amp;D and LTD Insurance&amp;R&amp;D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5EE6D-98BA-402D-B08D-B04447CAC996}">
  <dimension ref="A1:G143"/>
  <sheetViews>
    <sheetView workbookViewId="0">
      <selection activeCell="I13" sqref="I13"/>
    </sheetView>
  </sheetViews>
  <sheetFormatPr defaultColWidth="9.140625" defaultRowHeight="12.75"/>
  <cols>
    <col min="1" max="1" width="50.5703125" style="167" customWidth="1"/>
    <col min="2" max="3" width="40.5703125" style="168" customWidth="1"/>
    <col min="4" max="5" width="40.5703125" style="168" hidden="1" customWidth="1"/>
    <col min="6" max="6" width="9.140625" style="167"/>
    <col min="7" max="16384" width="9.140625" style="169"/>
  </cols>
  <sheetData>
    <row r="1" spans="1:6" ht="15" customHeight="1">
      <c r="A1" s="170" t="str">
        <f>ClientName</f>
        <v>Fashion Institute of Technology (FIT)</v>
      </c>
      <c r="C1" s="171"/>
      <c r="E1" s="171"/>
    </row>
    <row r="2" spans="1:6" ht="15" customHeight="1">
      <c r="A2" s="172" t="s">
        <v>502</v>
      </c>
      <c r="B2" s="173"/>
      <c r="C2" s="173"/>
      <c r="D2" s="173"/>
      <c r="E2" s="173"/>
    </row>
    <row r="3" spans="1:6" ht="15" customHeight="1" thickBot="1">
      <c r="A3" s="174"/>
      <c r="B3" s="175"/>
      <c r="D3" s="175"/>
    </row>
    <row r="4" spans="1:6" ht="18.95" customHeight="1" thickBot="1">
      <c r="B4" s="176" t="s">
        <v>503</v>
      </c>
      <c r="C4" s="177" t="s">
        <v>504</v>
      </c>
      <c r="D4" s="178" t="s">
        <v>505</v>
      </c>
      <c r="E4" s="179" t="s">
        <v>506</v>
      </c>
    </row>
    <row r="5" spans="1:6" ht="18.95" customHeight="1" thickBot="1">
      <c r="A5" s="180" t="s">
        <v>507</v>
      </c>
      <c r="B5" s="181" t="s">
        <v>508</v>
      </c>
      <c r="C5" s="181" t="s">
        <v>508</v>
      </c>
      <c r="D5" s="181" t="s">
        <v>508</v>
      </c>
      <c r="E5" s="181" t="s">
        <v>508</v>
      </c>
    </row>
    <row r="6" spans="1:6" ht="18.95" customHeight="1" thickBot="1">
      <c r="A6" s="182" t="s">
        <v>509</v>
      </c>
      <c r="B6" s="183"/>
      <c r="C6" s="177"/>
      <c r="D6" s="183"/>
      <c r="E6" s="177"/>
    </row>
    <row r="7" spans="1:6" s="189" customFormat="1" ht="18.95" customHeight="1" thickBot="1">
      <c r="A7" s="184" t="s">
        <v>510</v>
      </c>
      <c r="B7" s="185" t="s">
        <v>511</v>
      </c>
      <c r="C7" s="186"/>
      <c r="D7" s="185"/>
      <c r="E7" s="187"/>
      <c r="F7" s="188"/>
    </row>
    <row r="8" spans="1:6" s="189" customFormat="1" ht="18.95" customHeight="1" thickBot="1">
      <c r="A8" s="184" t="s">
        <v>512</v>
      </c>
      <c r="B8" s="185" t="s">
        <v>513</v>
      </c>
      <c r="C8" s="186"/>
      <c r="D8" s="185"/>
      <c r="E8" s="187"/>
      <c r="F8" s="188"/>
    </row>
    <row r="9" spans="1:6" s="189" customFormat="1" ht="18.95" customHeight="1" thickBot="1">
      <c r="A9" s="184" t="s">
        <v>514</v>
      </c>
      <c r="B9" s="185" t="s">
        <v>515</v>
      </c>
      <c r="C9" s="186"/>
      <c r="D9" s="185"/>
      <c r="E9" s="187"/>
      <c r="F9" s="188"/>
    </row>
    <row r="10" spans="1:6" s="189" customFormat="1" ht="18.95" customHeight="1" thickBot="1">
      <c r="A10" s="184" t="s">
        <v>516</v>
      </c>
      <c r="B10" s="185" t="s">
        <v>517</v>
      </c>
      <c r="C10" s="186"/>
      <c r="D10" s="185"/>
      <c r="E10" s="187"/>
      <c r="F10" s="188"/>
    </row>
    <row r="11" spans="1:6" s="189" customFormat="1" ht="18.95" customHeight="1" thickBot="1">
      <c r="A11" s="184" t="s">
        <v>518</v>
      </c>
      <c r="B11" s="185">
        <v>10000</v>
      </c>
      <c r="C11" s="186"/>
      <c r="D11" s="185"/>
      <c r="E11" s="187"/>
      <c r="F11" s="188"/>
    </row>
    <row r="12" spans="1:6" s="189" customFormat="1" ht="18.95" customHeight="1" thickBot="1">
      <c r="A12" s="184" t="s">
        <v>519</v>
      </c>
      <c r="B12" s="185">
        <v>250000</v>
      </c>
      <c r="C12" s="186"/>
      <c r="D12" s="185"/>
      <c r="E12" s="187"/>
      <c r="F12" s="188"/>
    </row>
    <row r="13" spans="1:6" s="189" customFormat="1" ht="18.95" customHeight="1" thickBot="1">
      <c r="A13" s="184" t="s">
        <v>520</v>
      </c>
      <c r="B13" s="185">
        <v>250000</v>
      </c>
      <c r="C13" s="186"/>
      <c r="D13" s="185"/>
      <c r="E13" s="187"/>
      <c r="F13" s="188"/>
    </row>
    <row r="14" spans="1:6" s="191" customFormat="1" ht="18.95" customHeight="1" thickBot="1">
      <c r="A14" s="182" t="s">
        <v>521</v>
      </c>
      <c r="B14" s="183"/>
      <c r="C14" s="177"/>
      <c r="D14" s="183"/>
      <c r="E14" s="177"/>
      <c r="F14" s="190"/>
    </row>
    <row r="15" spans="1:6" s="191" customFormat="1" ht="26.25" thickBot="1">
      <c r="A15" s="184" t="s">
        <v>510</v>
      </c>
      <c r="B15" s="185" t="s">
        <v>522</v>
      </c>
      <c r="C15" s="192"/>
      <c r="D15" s="193"/>
      <c r="E15" s="192"/>
      <c r="F15" s="190"/>
    </row>
    <row r="16" spans="1:6" s="191" customFormat="1" ht="18.95" customHeight="1" thickBot="1">
      <c r="A16" s="184" t="s">
        <v>512</v>
      </c>
      <c r="B16" s="185" t="s">
        <v>513</v>
      </c>
      <c r="C16" s="192"/>
      <c r="D16" s="193"/>
      <c r="E16" s="192"/>
      <c r="F16" s="190"/>
    </row>
    <row r="17" spans="1:6" s="191" customFormat="1" ht="18.95" customHeight="1" thickBot="1">
      <c r="A17" s="184" t="s">
        <v>514</v>
      </c>
      <c r="B17" s="185" t="s">
        <v>515</v>
      </c>
      <c r="C17" s="192"/>
      <c r="D17" s="193"/>
      <c r="E17" s="192"/>
      <c r="F17" s="190"/>
    </row>
    <row r="18" spans="1:6" s="191" customFormat="1" ht="18.95" customHeight="1" thickBot="1">
      <c r="A18" s="184" t="s">
        <v>516</v>
      </c>
      <c r="B18" s="185" t="s">
        <v>517</v>
      </c>
      <c r="C18" s="192"/>
      <c r="D18" s="193"/>
      <c r="E18" s="192"/>
      <c r="F18" s="190"/>
    </row>
    <row r="19" spans="1:6" s="189" customFormat="1" ht="18.95" customHeight="1" thickBot="1">
      <c r="A19" s="184" t="s">
        <v>518</v>
      </c>
      <c r="B19" s="185">
        <v>10000</v>
      </c>
      <c r="C19" s="192"/>
      <c r="D19" s="193"/>
      <c r="E19" s="192"/>
      <c r="F19" s="188"/>
    </row>
    <row r="20" spans="1:6" s="189" customFormat="1" ht="18.95" customHeight="1" thickBot="1">
      <c r="A20" s="184" t="s">
        <v>519</v>
      </c>
      <c r="B20" s="185">
        <v>250000</v>
      </c>
      <c r="C20" s="192"/>
      <c r="D20" s="193"/>
      <c r="E20" s="192"/>
      <c r="F20" s="188"/>
    </row>
    <row r="21" spans="1:6" s="189" customFormat="1" ht="18.95" customHeight="1" thickBot="1">
      <c r="A21" s="184" t="s">
        <v>520</v>
      </c>
      <c r="B21" s="185">
        <v>250000</v>
      </c>
      <c r="C21" s="192"/>
      <c r="D21" s="193"/>
      <c r="E21" s="192"/>
      <c r="F21" s="188"/>
    </row>
    <row r="22" spans="1:6" s="191" customFormat="1" ht="18.95" hidden="1" customHeight="1">
      <c r="A22" s="182" t="s">
        <v>523</v>
      </c>
      <c r="B22" s="183"/>
      <c r="C22" s="177"/>
      <c r="D22" s="183"/>
      <c r="E22" s="177"/>
      <c r="F22" s="190"/>
    </row>
    <row r="23" spans="1:6" s="191" customFormat="1" ht="18.95" hidden="1" customHeight="1">
      <c r="A23" s="184" t="s">
        <v>510</v>
      </c>
      <c r="B23" s="193"/>
      <c r="C23" s="192"/>
      <c r="D23" s="193"/>
      <c r="E23" s="192"/>
      <c r="F23" s="190"/>
    </row>
    <row r="24" spans="1:6" s="191" customFormat="1" ht="18.95" hidden="1" customHeight="1">
      <c r="A24" s="184" t="s">
        <v>512</v>
      </c>
      <c r="B24" s="193"/>
      <c r="C24" s="192"/>
      <c r="D24" s="193"/>
      <c r="E24" s="192"/>
      <c r="F24" s="190"/>
    </row>
    <row r="25" spans="1:6" s="191" customFormat="1" ht="18.95" hidden="1" customHeight="1">
      <c r="A25" s="184" t="s">
        <v>514</v>
      </c>
      <c r="B25" s="193"/>
      <c r="C25" s="192"/>
      <c r="D25" s="193"/>
      <c r="E25" s="192"/>
      <c r="F25" s="190"/>
    </row>
    <row r="26" spans="1:6" s="191" customFormat="1" ht="18.95" hidden="1" customHeight="1">
      <c r="A26" s="184" t="s">
        <v>516</v>
      </c>
      <c r="B26" s="193"/>
      <c r="C26" s="192"/>
      <c r="D26" s="193"/>
      <c r="E26" s="192"/>
      <c r="F26" s="190"/>
    </row>
    <row r="27" spans="1:6" s="189" customFormat="1" ht="18.95" hidden="1" customHeight="1">
      <c r="A27" s="184" t="s">
        <v>518</v>
      </c>
      <c r="B27" s="193"/>
      <c r="C27" s="192"/>
      <c r="D27" s="193"/>
      <c r="E27" s="192"/>
      <c r="F27" s="188"/>
    </row>
    <row r="28" spans="1:6" s="189" customFormat="1" ht="18.95" hidden="1" customHeight="1">
      <c r="A28" s="184" t="s">
        <v>519</v>
      </c>
      <c r="B28" s="193"/>
      <c r="C28" s="192"/>
      <c r="D28" s="193"/>
      <c r="E28" s="192"/>
      <c r="F28" s="188"/>
    </row>
    <row r="29" spans="1:6" s="189" customFormat="1" ht="18.95" hidden="1" customHeight="1">
      <c r="A29" s="184" t="s">
        <v>520</v>
      </c>
      <c r="B29" s="193"/>
      <c r="C29" s="192"/>
      <c r="D29" s="193"/>
      <c r="E29" s="192"/>
      <c r="F29" s="188"/>
    </row>
    <row r="30" spans="1:6" s="191" customFormat="1" ht="18.95" hidden="1" customHeight="1">
      <c r="A30" s="182" t="s">
        <v>524</v>
      </c>
      <c r="B30" s="183"/>
      <c r="C30" s="177"/>
      <c r="D30" s="183"/>
      <c r="E30" s="177"/>
      <c r="F30" s="190"/>
    </row>
    <row r="31" spans="1:6" s="191" customFormat="1" ht="18.95" hidden="1" customHeight="1">
      <c r="A31" s="184" t="s">
        <v>510</v>
      </c>
      <c r="B31" s="193"/>
      <c r="C31" s="192"/>
      <c r="D31" s="193"/>
      <c r="E31" s="192"/>
      <c r="F31" s="190"/>
    </row>
    <row r="32" spans="1:6" s="191" customFormat="1" ht="18.95" hidden="1" customHeight="1">
      <c r="A32" s="184" t="s">
        <v>512</v>
      </c>
      <c r="B32" s="193"/>
      <c r="C32" s="192"/>
      <c r="D32" s="193"/>
      <c r="E32" s="192"/>
      <c r="F32" s="190"/>
    </row>
    <row r="33" spans="1:6" s="191" customFormat="1" ht="18.95" hidden="1" customHeight="1">
      <c r="A33" s="184" t="s">
        <v>514</v>
      </c>
      <c r="B33" s="193"/>
      <c r="C33" s="192"/>
      <c r="D33" s="193"/>
      <c r="E33" s="192"/>
      <c r="F33" s="190"/>
    </row>
    <row r="34" spans="1:6" s="191" customFormat="1" ht="18.95" hidden="1" customHeight="1">
      <c r="A34" s="184" t="s">
        <v>516</v>
      </c>
      <c r="B34" s="193"/>
      <c r="C34" s="192"/>
      <c r="D34" s="193"/>
      <c r="E34" s="192"/>
      <c r="F34" s="190"/>
    </row>
    <row r="35" spans="1:6" s="189" customFormat="1" ht="18.95" hidden="1" customHeight="1">
      <c r="A35" s="184" t="s">
        <v>518</v>
      </c>
      <c r="B35" s="193"/>
      <c r="C35" s="192"/>
      <c r="D35" s="193"/>
      <c r="E35" s="192"/>
      <c r="F35" s="188"/>
    </row>
    <row r="36" spans="1:6" s="189" customFormat="1" ht="18.95" hidden="1" customHeight="1">
      <c r="A36" s="184" t="s">
        <v>519</v>
      </c>
      <c r="B36" s="193"/>
      <c r="C36" s="192"/>
      <c r="D36" s="193"/>
      <c r="E36" s="192"/>
      <c r="F36" s="188"/>
    </row>
    <row r="37" spans="1:6" s="189" customFormat="1" ht="18.95" hidden="1" customHeight="1">
      <c r="A37" s="184" t="s">
        <v>520</v>
      </c>
      <c r="B37" s="193"/>
      <c r="C37" s="192"/>
      <c r="D37" s="193"/>
      <c r="E37" s="192"/>
      <c r="F37" s="188"/>
    </row>
    <row r="38" spans="1:6" ht="18.95" customHeight="1" thickBot="1">
      <c r="A38" s="194" t="s">
        <v>525</v>
      </c>
      <c r="B38" s="195"/>
      <c r="C38" s="178"/>
      <c r="D38" s="195"/>
      <c r="E38" s="178"/>
    </row>
    <row r="39" spans="1:6" s="189" customFormat="1" ht="18.95" customHeight="1" thickBot="1">
      <c r="A39" s="184" t="s">
        <v>526</v>
      </c>
      <c r="B39" s="196" t="s">
        <v>527</v>
      </c>
      <c r="C39" s="186"/>
      <c r="D39" s="196"/>
      <c r="E39" s="192"/>
      <c r="F39" s="188"/>
    </row>
    <row r="40" spans="1:6" s="189" customFormat="1" ht="18.95" customHeight="1" thickBot="1">
      <c r="A40" s="184" t="s">
        <v>528</v>
      </c>
      <c r="B40" s="185" t="s">
        <v>529</v>
      </c>
      <c r="C40" s="197"/>
      <c r="D40" s="185"/>
      <c r="E40" s="198"/>
      <c r="F40" s="188"/>
    </row>
    <row r="41" spans="1:6" ht="18.95" customHeight="1" thickBot="1">
      <c r="A41" s="194" t="s">
        <v>530</v>
      </c>
      <c r="B41" s="195"/>
      <c r="C41" s="178"/>
      <c r="D41" s="195"/>
      <c r="E41" s="178"/>
    </row>
    <row r="42" spans="1:6" s="189" customFormat="1" ht="18.95" customHeight="1" thickBot="1">
      <c r="A42" s="184" t="s">
        <v>531</v>
      </c>
      <c r="B42" s="196" t="s">
        <v>532</v>
      </c>
      <c r="C42" s="186"/>
      <c r="D42" s="196"/>
      <c r="E42" s="192"/>
      <c r="F42" s="188"/>
    </row>
    <row r="43" spans="1:6" s="189" customFormat="1" ht="18.95" customHeight="1" thickBot="1">
      <c r="A43" s="184" t="s">
        <v>533</v>
      </c>
      <c r="B43" s="196" t="s">
        <v>534</v>
      </c>
      <c r="C43" s="186"/>
      <c r="D43" s="196"/>
      <c r="E43" s="192"/>
      <c r="F43" s="188"/>
    </row>
    <row r="44" spans="1:6" s="189" customFormat="1" ht="18.95" customHeight="1" thickBot="1">
      <c r="A44" s="184" t="s">
        <v>535</v>
      </c>
      <c r="B44" s="199">
        <v>60</v>
      </c>
      <c r="C44" s="197"/>
      <c r="D44" s="199"/>
      <c r="E44" s="200"/>
      <c r="F44" s="188"/>
    </row>
    <row r="45" spans="1:6" s="189" customFormat="1" ht="18.95" customHeight="1" thickBot="1">
      <c r="A45" s="184" t="s">
        <v>536</v>
      </c>
      <c r="B45" s="199" t="s">
        <v>537</v>
      </c>
      <c r="C45" s="186"/>
      <c r="D45" s="199"/>
      <c r="E45" s="192"/>
      <c r="F45" s="188"/>
    </row>
    <row r="46" spans="1:6" ht="18.95" customHeight="1" thickBot="1">
      <c r="A46" s="184" t="s">
        <v>538</v>
      </c>
      <c r="B46" s="196" t="s">
        <v>539</v>
      </c>
      <c r="C46" s="186"/>
      <c r="D46" s="196"/>
      <c r="E46" s="192"/>
    </row>
    <row r="47" spans="1:6" ht="18.95" customHeight="1" thickBot="1">
      <c r="A47" s="184" t="s">
        <v>540</v>
      </c>
      <c r="B47" s="196" t="s">
        <v>532</v>
      </c>
      <c r="C47" s="186"/>
      <c r="D47" s="196"/>
      <c r="E47" s="192"/>
    </row>
    <row r="48" spans="1:6" ht="18.95" customHeight="1" thickBot="1">
      <c r="A48" s="184" t="s">
        <v>541</v>
      </c>
      <c r="B48" s="196" t="s">
        <v>542</v>
      </c>
      <c r="C48" s="186"/>
      <c r="D48" s="196"/>
      <c r="E48" s="192"/>
    </row>
    <row r="49" spans="1:6" ht="18.95" customHeight="1" thickBot="1">
      <c r="A49" s="184" t="s">
        <v>543</v>
      </c>
      <c r="B49" s="196">
        <v>250000</v>
      </c>
      <c r="C49" s="186"/>
      <c r="D49" s="196"/>
      <c r="E49" s="192"/>
    </row>
    <row r="50" spans="1:6" ht="18.95" customHeight="1" thickBot="1">
      <c r="A50" s="184" t="s">
        <v>544</v>
      </c>
      <c r="B50" s="196" t="s">
        <v>532</v>
      </c>
      <c r="C50" s="186"/>
      <c r="D50" s="196"/>
      <c r="E50" s="192"/>
    </row>
    <row r="51" spans="1:6" ht="18.95" hidden="1" customHeight="1">
      <c r="A51" s="194" t="s">
        <v>545</v>
      </c>
      <c r="B51" s="195"/>
      <c r="C51" s="178"/>
      <c r="D51" s="195"/>
      <c r="E51" s="178"/>
    </row>
    <row r="52" spans="1:6" s="189" customFormat="1" ht="18.95" hidden="1" customHeight="1">
      <c r="A52" s="184" t="s">
        <v>546</v>
      </c>
      <c r="B52" s="196" t="s">
        <v>547</v>
      </c>
      <c r="C52" s="201"/>
      <c r="D52" s="196"/>
      <c r="E52" s="202"/>
      <c r="F52" s="188"/>
    </row>
    <row r="53" spans="1:6" s="189" customFormat="1" ht="18.95" hidden="1" customHeight="1">
      <c r="A53" s="184" t="s">
        <v>548</v>
      </c>
      <c r="B53" s="185">
        <v>0</v>
      </c>
      <c r="C53" s="186"/>
      <c r="D53" s="185"/>
      <c r="E53" s="192"/>
      <c r="F53" s="188"/>
    </row>
    <row r="54" spans="1:6" s="189" customFormat="1" ht="18.95" hidden="1" customHeight="1">
      <c r="A54" s="184" t="s">
        <v>549</v>
      </c>
      <c r="B54" s="185">
        <v>0</v>
      </c>
      <c r="C54" s="197"/>
      <c r="D54" s="185"/>
      <c r="E54" s="198"/>
      <c r="F54" s="188"/>
    </row>
    <row r="55" spans="1:6" ht="18.95" customHeight="1" thickBot="1">
      <c r="A55" s="194" t="s">
        <v>550</v>
      </c>
      <c r="B55" s="195"/>
      <c r="C55" s="178"/>
      <c r="D55" s="195"/>
      <c r="E55" s="178"/>
    </row>
    <row r="56" spans="1:6" s="189" customFormat="1" ht="18.95" customHeight="1" thickBot="1">
      <c r="A56" s="184" t="s">
        <v>551</v>
      </c>
      <c r="B56" s="196" t="s">
        <v>552</v>
      </c>
      <c r="C56" s="186"/>
      <c r="D56" s="196"/>
      <c r="E56" s="192"/>
      <c r="F56" s="188"/>
    </row>
    <row r="57" spans="1:6" s="189" customFormat="1" ht="18.95" customHeight="1" thickBot="1">
      <c r="A57" s="184" t="s">
        <v>553</v>
      </c>
      <c r="B57" s="203">
        <v>0.05</v>
      </c>
      <c r="C57" s="201"/>
      <c r="D57" s="196"/>
      <c r="E57" s="202"/>
      <c r="F57" s="188"/>
    </row>
    <row r="58" spans="1:6" s="189" customFormat="1" ht="18.95" customHeight="1" thickBot="1">
      <c r="A58" s="184" t="s">
        <v>554</v>
      </c>
      <c r="B58" s="196">
        <v>1000</v>
      </c>
      <c r="C58" s="201"/>
      <c r="D58" s="196"/>
      <c r="E58" s="202"/>
      <c r="F58" s="188"/>
    </row>
    <row r="59" spans="1:6" s="189" customFormat="1" ht="18.95" customHeight="1" thickBot="1">
      <c r="A59" s="184" t="s">
        <v>555</v>
      </c>
      <c r="B59" s="196">
        <v>10000</v>
      </c>
      <c r="C59" s="201"/>
      <c r="D59" s="196"/>
      <c r="E59" s="202"/>
      <c r="F59" s="188"/>
    </row>
    <row r="60" spans="1:6" s="189" customFormat="1" ht="18.95" customHeight="1" thickBot="1">
      <c r="A60" s="184" t="s">
        <v>556</v>
      </c>
      <c r="B60" s="203">
        <v>0.05</v>
      </c>
      <c r="C60" s="201"/>
      <c r="D60" s="196"/>
      <c r="E60" s="202"/>
      <c r="F60" s="188"/>
    </row>
    <row r="61" spans="1:6" s="189" customFormat="1" ht="18.95" customHeight="1" thickBot="1">
      <c r="A61" s="184" t="s">
        <v>557</v>
      </c>
      <c r="B61" s="196" t="s">
        <v>547</v>
      </c>
      <c r="C61" s="201"/>
      <c r="D61" s="196"/>
      <c r="E61" s="202"/>
      <c r="F61" s="188"/>
    </row>
    <row r="62" spans="1:6" s="189" customFormat="1" ht="18.95" customHeight="1" thickBot="1">
      <c r="A62" s="184" t="s">
        <v>558</v>
      </c>
      <c r="B62" s="196">
        <v>5000</v>
      </c>
      <c r="C62" s="201"/>
      <c r="D62" s="196"/>
      <c r="E62" s="202"/>
      <c r="F62" s="188"/>
    </row>
    <row r="63" spans="1:6" s="189" customFormat="1" ht="18.95" customHeight="1" thickBot="1">
      <c r="A63" s="184" t="s">
        <v>559</v>
      </c>
      <c r="B63" s="196" t="s">
        <v>560</v>
      </c>
      <c r="C63" s="201"/>
      <c r="D63" s="196"/>
      <c r="E63" s="202"/>
      <c r="F63" s="188"/>
    </row>
    <row r="64" spans="1:6" s="189" customFormat="1" ht="18.95" hidden="1" customHeight="1">
      <c r="A64" s="184" t="s">
        <v>561</v>
      </c>
      <c r="B64" s="203">
        <v>0.1</v>
      </c>
      <c r="C64" s="201"/>
      <c r="D64" s="196"/>
      <c r="E64" s="202"/>
      <c r="F64" s="188"/>
    </row>
    <row r="65" spans="1:6" s="189" customFormat="1" ht="18.95" hidden="1" customHeight="1">
      <c r="A65" s="184" t="s">
        <v>562</v>
      </c>
      <c r="B65" s="196">
        <v>1000</v>
      </c>
      <c r="C65" s="201"/>
      <c r="D65" s="196"/>
      <c r="E65" s="202"/>
      <c r="F65" s="188"/>
    </row>
    <row r="66" spans="1:6" s="189" customFormat="1" ht="18.95" hidden="1" customHeight="1">
      <c r="A66" s="184" t="s">
        <v>563</v>
      </c>
      <c r="B66" s="196">
        <v>10000</v>
      </c>
      <c r="C66" s="201"/>
      <c r="D66" s="196"/>
      <c r="E66" s="202"/>
      <c r="F66" s="188"/>
    </row>
    <row r="67" spans="1:6" s="189" customFormat="1" ht="18.95" hidden="1" customHeight="1">
      <c r="A67" s="184" t="s">
        <v>564</v>
      </c>
      <c r="B67" s="203">
        <v>0.1</v>
      </c>
      <c r="C67" s="201"/>
      <c r="D67" s="196"/>
      <c r="E67" s="202"/>
      <c r="F67" s="188"/>
    </row>
    <row r="68" spans="1:6" s="189" customFormat="1" ht="18.95" hidden="1" customHeight="1">
      <c r="A68" s="184" t="s">
        <v>565</v>
      </c>
      <c r="B68" s="196">
        <v>1000</v>
      </c>
      <c r="C68" s="201"/>
      <c r="D68" s="196"/>
      <c r="E68" s="202"/>
      <c r="F68" s="188"/>
    </row>
    <row r="69" spans="1:6" s="189" customFormat="1" ht="18.95" hidden="1" customHeight="1">
      <c r="A69" s="184" t="s">
        <v>566</v>
      </c>
      <c r="B69" s="196">
        <v>10000</v>
      </c>
      <c r="C69" s="201"/>
      <c r="D69" s="196"/>
      <c r="E69" s="202"/>
      <c r="F69" s="188"/>
    </row>
    <row r="70" spans="1:6" s="189" customFormat="1" ht="18.95" hidden="1" customHeight="1">
      <c r="A70" s="184" t="s">
        <v>567</v>
      </c>
      <c r="B70" s="203">
        <v>0.1</v>
      </c>
      <c r="C70" s="201"/>
      <c r="D70" s="196"/>
      <c r="E70" s="202"/>
      <c r="F70" s="188"/>
    </row>
    <row r="71" spans="1:6" s="189" customFormat="1" ht="18.95" hidden="1" customHeight="1">
      <c r="A71" s="184" t="s">
        <v>568</v>
      </c>
      <c r="B71" s="196">
        <v>1000</v>
      </c>
      <c r="C71" s="201"/>
      <c r="D71" s="196"/>
      <c r="E71" s="202"/>
      <c r="F71" s="188"/>
    </row>
    <row r="72" spans="1:6" s="189" customFormat="1" ht="18.95" hidden="1" customHeight="1">
      <c r="A72" s="184" t="s">
        <v>569</v>
      </c>
      <c r="B72" s="196">
        <v>10000</v>
      </c>
      <c r="C72" s="201"/>
      <c r="D72" s="196"/>
      <c r="E72" s="202"/>
      <c r="F72" s="188"/>
    </row>
    <row r="73" spans="1:6" s="189" customFormat="1" ht="18.95" hidden="1" customHeight="1">
      <c r="A73" s="184" t="s">
        <v>570</v>
      </c>
      <c r="B73" s="203">
        <v>0.1</v>
      </c>
      <c r="C73" s="201"/>
      <c r="D73" s="196"/>
      <c r="E73" s="202"/>
      <c r="F73" s="188"/>
    </row>
    <row r="74" spans="1:6" s="189" customFormat="1" ht="18.95" hidden="1" customHeight="1">
      <c r="A74" s="184" t="s">
        <v>571</v>
      </c>
      <c r="B74" s="196">
        <v>1000</v>
      </c>
      <c r="C74" s="201"/>
      <c r="D74" s="196"/>
      <c r="E74" s="202"/>
      <c r="F74" s="188"/>
    </row>
    <row r="75" spans="1:6" s="189" customFormat="1" ht="18.95" hidden="1" customHeight="1">
      <c r="A75" s="184" t="s">
        <v>572</v>
      </c>
      <c r="B75" s="196">
        <v>10000</v>
      </c>
      <c r="C75" s="201"/>
      <c r="D75" s="196"/>
      <c r="E75" s="202"/>
      <c r="F75" s="188"/>
    </row>
    <row r="76" spans="1:6" s="189" customFormat="1" ht="18.95" hidden="1" customHeight="1">
      <c r="A76" s="184" t="s">
        <v>573</v>
      </c>
      <c r="B76" s="203">
        <v>0.1</v>
      </c>
      <c r="C76" s="201"/>
      <c r="D76" s="196"/>
      <c r="E76" s="202"/>
      <c r="F76" s="188"/>
    </row>
    <row r="77" spans="1:6" s="189" customFormat="1" ht="18.95" hidden="1" customHeight="1">
      <c r="A77" s="184" t="s">
        <v>574</v>
      </c>
      <c r="B77" s="196">
        <v>1000</v>
      </c>
      <c r="C77" s="201"/>
      <c r="D77" s="196"/>
      <c r="E77" s="202"/>
      <c r="F77" s="188"/>
    </row>
    <row r="78" spans="1:6" s="189" customFormat="1" ht="18.95" hidden="1" customHeight="1">
      <c r="A78" s="184" t="s">
        <v>575</v>
      </c>
      <c r="B78" s="196">
        <v>10000</v>
      </c>
      <c r="C78" s="201"/>
      <c r="D78" s="196"/>
      <c r="E78" s="202"/>
      <c r="F78" s="188"/>
    </row>
    <row r="79" spans="1:6" s="189" customFormat="1" ht="18.95" customHeight="1" thickBot="1">
      <c r="A79" s="184" t="s">
        <v>576</v>
      </c>
      <c r="B79" s="196" t="s">
        <v>560</v>
      </c>
      <c r="C79" s="201"/>
      <c r="D79" s="196"/>
      <c r="E79" s="202"/>
      <c r="F79" s="188"/>
    </row>
    <row r="80" spans="1:6" s="189" customFormat="1" ht="13.5" hidden="1" thickBot="1">
      <c r="A80" s="184" t="s">
        <v>577</v>
      </c>
      <c r="B80" s="196" t="s">
        <v>578</v>
      </c>
      <c r="C80" s="201"/>
      <c r="D80" s="196"/>
      <c r="E80" s="202"/>
      <c r="F80" s="188"/>
    </row>
    <row r="81" spans="1:6" s="189" customFormat="1" ht="26.25" hidden="1" thickBot="1">
      <c r="A81" s="184" t="s">
        <v>579</v>
      </c>
      <c r="B81" s="196" t="s">
        <v>578</v>
      </c>
      <c r="C81" s="201"/>
      <c r="D81" s="196"/>
      <c r="E81" s="202"/>
      <c r="F81" s="188"/>
    </row>
    <row r="82" spans="1:6" s="189" customFormat="1" ht="18.95" hidden="1" customHeight="1">
      <c r="A82" s="184" t="s">
        <v>580</v>
      </c>
      <c r="B82" s="203">
        <v>0.1</v>
      </c>
      <c r="C82" s="201"/>
      <c r="D82" s="196"/>
      <c r="E82" s="202"/>
      <c r="F82" s="188"/>
    </row>
    <row r="83" spans="1:6" s="189" customFormat="1" ht="18.95" hidden="1" customHeight="1">
      <c r="A83" s="184" t="s">
        <v>581</v>
      </c>
      <c r="B83" s="196">
        <v>1000</v>
      </c>
      <c r="C83" s="201"/>
      <c r="D83" s="196"/>
      <c r="E83" s="202"/>
      <c r="F83" s="188"/>
    </row>
    <row r="84" spans="1:6" s="189" customFormat="1" ht="18.95" hidden="1" customHeight="1">
      <c r="A84" s="184" t="s">
        <v>582</v>
      </c>
      <c r="B84" s="196">
        <v>10000</v>
      </c>
      <c r="C84" s="201"/>
      <c r="D84" s="196"/>
      <c r="E84" s="202"/>
      <c r="F84" s="188"/>
    </row>
    <row r="85" spans="1:6" s="189" customFormat="1" ht="18.95" hidden="1" customHeight="1">
      <c r="A85" s="184" t="s">
        <v>583</v>
      </c>
      <c r="B85" s="203">
        <v>0.1</v>
      </c>
      <c r="C85" s="201"/>
      <c r="D85" s="196"/>
      <c r="E85" s="202"/>
      <c r="F85" s="188"/>
    </row>
    <row r="86" spans="1:6" s="189" customFormat="1" ht="18.95" hidden="1" customHeight="1">
      <c r="A86" s="184" t="s">
        <v>584</v>
      </c>
      <c r="B86" s="196">
        <v>1000</v>
      </c>
      <c r="C86" s="201"/>
      <c r="D86" s="196"/>
      <c r="E86" s="202"/>
      <c r="F86" s="188"/>
    </row>
    <row r="87" spans="1:6" s="189" customFormat="1" ht="18.95" hidden="1" customHeight="1">
      <c r="A87" s="184" t="s">
        <v>585</v>
      </c>
      <c r="B87" s="196">
        <v>10000</v>
      </c>
      <c r="C87" s="201"/>
      <c r="D87" s="196"/>
      <c r="E87" s="202"/>
      <c r="F87" s="188"/>
    </row>
    <row r="88" spans="1:6" s="189" customFormat="1" ht="18.95" hidden="1" customHeight="1">
      <c r="A88" s="184" t="s">
        <v>586</v>
      </c>
      <c r="B88" s="203">
        <v>0.1</v>
      </c>
      <c r="C88" s="201"/>
      <c r="D88" s="196"/>
      <c r="E88" s="202"/>
      <c r="F88" s="188"/>
    </row>
    <row r="89" spans="1:6" s="189" customFormat="1" ht="18.95" hidden="1" customHeight="1">
      <c r="A89" s="184" t="s">
        <v>587</v>
      </c>
      <c r="B89" s="196">
        <v>1000</v>
      </c>
      <c r="C89" s="201"/>
      <c r="D89" s="196"/>
      <c r="E89" s="202"/>
      <c r="F89" s="188"/>
    </row>
    <row r="90" spans="1:6" s="189" customFormat="1" ht="18.95" hidden="1" customHeight="1">
      <c r="A90" s="184" t="s">
        <v>588</v>
      </c>
      <c r="B90" s="196">
        <v>10000</v>
      </c>
      <c r="C90" s="201"/>
      <c r="D90" s="196"/>
      <c r="E90" s="202"/>
      <c r="F90" s="188"/>
    </row>
    <row r="91" spans="1:6" s="189" customFormat="1" ht="18.95" hidden="1" customHeight="1">
      <c r="A91" s="184" t="s">
        <v>589</v>
      </c>
      <c r="B91" s="203">
        <v>0.1</v>
      </c>
      <c r="C91" s="201"/>
      <c r="D91" s="196"/>
      <c r="E91" s="202"/>
      <c r="F91" s="188"/>
    </row>
    <row r="92" spans="1:6" s="189" customFormat="1" ht="18.95" hidden="1" customHeight="1">
      <c r="A92" s="184" t="s">
        <v>590</v>
      </c>
      <c r="B92" s="196">
        <v>1000</v>
      </c>
      <c r="C92" s="201"/>
      <c r="D92" s="196"/>
      <c r="E92" s="202"/>
      <c r="F92" s="188"/>
    </row>
    <row r="93" spans="1:6" s="189" customFormat="1" ht="18.95" hidden="1" customHeight="1">
      <c r="A93" s="184" t="s">
        <v>591</v>
      </c>
      <c r="B93" s="196">
        <v>10000</v>
      </c>
      <c r="C93" s="201"/>
      <c r="D93" s="196"/>
      <c r="E93" s="202"/>
      <c r="F93" s="188"/>
    </row>
    <row r="94" spans="1:6" s="189" customFormat="1" ht="18.95" hidden="1" customHeight="1">
      <c r="A94" s="184" t="s">
        <v>592</v>
      </c>
      <c r="B94" s="203">
        <v>0.1</v>
      </c>
      <c r="C94" s="201"/>
      <c r="D94" s="196"/>
      <c r="E94" s="202"/>
      <c r="F94" s="188"/>
    </row>
    <row r="95" spans="1:6" s="189" customFormat="1" ht="18.95" hidden="1" customHeight="1">
      <c r="A95" s="184" t="s">
        <v>593</v>
      </c>
      <c r="B95" s="196">
        <v>1000</v>
      </c>
      <c r="C95" s="201"/>
      <c r="D95" s="196"/>
      <c r="E95" s="202"/>
      <c r="F95" s="188"/>
    </row>
    <row r="96" spans="1:6" s="189" customFormat="1" ht="18.95" hidden="1" customHeight="1">
      <c r="A96" s="184" t="s">
        <v>594</v>
      </c>
      <c r="B96" s="196">
        <v>10000</v>
      </c>
      <c r="C96" s="201"/>
      <c r="D96" s="196"/>
      <c r="E96" s="202"/>
      <c r="F96" s="188"/>
    </row>
    <row r="97" spans="1:6" s="189" customFormat="1" ht="18.95" hidden="1" customHeight="1">
      <c r="A97" s="184" t="s">
        <v>595</v>
      </c>
      <c r="B97" s="203">
        <v>0.1</v>
      </c>
      <c r="C97" s="201"/>
      <c r="D97" s="196"/>
      <c r="E97" s="202"/>
      <c r="F97" s="188"/>
    </row>
    <row r="98" spans="1:6" s="189" customFormat="1" ht="18.95" hidden="1" customHeight="1">
      <c r="A98" s="184" t="s">
        <v>596</v>
      </c>
      <c r="B98" s="196">
        <v>1000</v>
      </c>
      <c r="C98" s="201"/>
      <c r="D98" s="196"/>
      <c r="E98" s="202"/>
      <c r="F98" s="188"/>
    </row>
    <row r="99" spans="1:6" s="189" customFormat="1" ht="18.95" hidden="1" customHeight="1">
      <c r="A99" s="184" t="s">
        <v>597</v>
      </c>
      <c r="B99" s="196">
        <v>10000</v>
      </c>
      <c r="C99" s="201"/>
      <c r="D99" s="196"/>
      <c r="E99" s="202"/>
      <c r="F99" s="188"/>
    </row>
    <row r="100" spans="1:6" s="189" customFormat="1" ht="26.25" hidden="1" thickBot="1">
      <c r="A100" s="184" t="s">
        <v>598</v>
      </c>
      <c r="B100" s="203">
        <v>0.1</v>
      </c>
      <c r="C100" s="201"/>
      <c r="D100" s="196"/>
      <c r="E100" s="202"/>
      <c r="F100" s="188"/>
    </row>
    <row r="101" spans="1:6" s="189" customFormat="1" ht="26.25" hidden="1" thickBot="1">
      <c r="A101" s="184" t="s">
        <v>599</v>
      </c>
      <c r="B101" s="196">
        <v>1000</v>
      </c>
      <c r="C101" s="201"/>
      <c r="D101" s="196"/>
      <c r="E101" s="202"/>
      <c r="F101" s="188"/>
    </row>
    <row r="102" spans="1:6" s="189" customFormat="1" ht="26.25" hidden="1" thickBot="1">
      <c r="A102" s="184" t="s">
        <v>600</v>
      </c>
      <c r="B102" s="196">
        <v>10000</v>
      </c>
      <c r="C102" s="201"/>
      <c r="D102" s="196"/>
      <c r="E102" s="202"/>
      <c r="F102" s="188"/>
    </row>
    <row r="103" spans="1:6" s="189" customFormat="1" ht="18.95" hidden="1" customHeight="1">
      <c r="A103" s="184" t="s">
        <v>601</v>
      </c>
      <c r="B103" s="196" t="s">
        <v>578</v>
      </c>
      <c r="C103" s="201"/>
      <c r="D103" s="196"/>
      <c r="E103" s="202"/>
      <c r="F103" s="188"/>
    </row>
    <row r="104" spans="1:6" s="189" customFormat="1" ht="18.95" hidden="1" customHeight="1">
      <c r="A104" s="184" t="s">
        <v>602</v>
      </c>
      <c r="B104" s="196" t="s">
        <v>578</v>
      </c>
      <c r="C104" s="201"/>
      <c r="D104" s="196"/>
      <c r="E104" s="202"/>
      <c r="F104" s="188"/>
    </row>
    <row r="105" spans="1:6" s="189" customFormat="1" ht="18.95" hidden="1" customHeight="1">
      <c r="A105" s="184" t="s">
        <v>603</v>
      </c>
      <c r="B105" s="196" t="s">
        <v>560</v>
      </c>
      <c r="C105" s="201"/>
      <c r="D105" s="196"/>
      <c r="E105" s="202"/>
      <c r="F105" s="188"/>
    </row>
    <row r="106" spans="1:6" s="189" customFormat="1" ht="18.95" hidden="1" customHeight="1">
      <c r="A106" s="184" t="s">
        <v>604</v>
      </c>
      <c r="B106" s="196" t="s">
        <v>578</v>
      </c>
      <c r="C106" s="201"/>
      <c r="D106" s="196"/>
      <c r="E106" s="202"/>
      <c r="F106" s="188"/>
    </row>
    <row r="107" spans="1:6" s="189" customFormat="1" ht="18.95" hidden="1" customHeight="1">
      <c r="A107" s="184" t="s">
        <v>605</v>
      </c>
      <c r="B107" s="196" t="s">
        <v>560</v>
      </c>
      <c r="C107" s="201"/>
      <c r="D107" s="196"/>
      <c r="E107" s="202"/>
      <c r="F107" s="188"/>
    </row>
    <row r="108" spans="1:6" s="189" customFormat="1" ht="18.95" hidden="1" customHeight="1">
      <c r="A108" s="184" t="s">
        <v>606</v>
      </c>
      <c r="B108" s="203">
        <v>0.1</v>
      </c>
      <c r="C108" s="201"/>
      <c r="D108" s="196"/>
      <c r="E108" s="202"/>
      <c r="F108" s="188"/>
    </row>
    <row r="109" spans="1:6" s="189" customFormat="1" ht="18.95" hidden="1" customHeight="1">
      <c r="A109" s="184" t="s">
        <v>607</v>
      </c>
      <c r="B109" s="196">
        <v>1000</v>
      </c>
      <c r="C109" s="201"/>
      <c r="D109" s="196"/>
      <c r="E109" s="202"/>
      <c r="F109" s="188"/>
    </row>
    <row r="110" spans="1:6" s="189" customFormat="1" ht="18.95" hidden="1" customHeight="1">
      <c r="A110" s="184" t="s">
        <v>608</v>
      </c>
      <c r="B110" s="196">
        <v>10000</v>
      </c>
      <c r="C110" s="201"/>
      <c r="D110" s="196"/>
      <c r="E110" s="202"/>
      <c r="F110" s="188"/>
    </row>
    <row r="111" spans="1:6" s="189" customFormat="1" ht="18.95" hidden="1" customHeight="1">
      <c r="A111" s="184" t="s">
        <v>609</v>
      </c>
      <c r="B111" s="203">
        <v>0.1</v>
      </c>
      <c r="C111" s="201"/>
      <c r="D111" s="196"/>
      <c r="E111" s="202"/>
      <c r="F111" s="188"/>
    </row>
    <row r="112" spans="1:6" s="189" customFormat="1" ht="18.95" hidden="1" customHeight="1">
      <c r="A112" s="184" t="s">
        <v>610</v>
      </c>
      <c r="B112" s="196">
        <v>1000</v>
      </c>
      <c r="C112" s="201"/>
      <c r="D112" s="196"/>
      <c r="E112" s="202"/>
      <c r="F112" s="188"/>
    </row>
    <row r="113" spans="1:6" s="189" customFormat="1" ht="18.95" hidden="1" customHeight="1">
      <c r="A113" s="184" t="s">
        <v>611</v>
      </c>
      <c r="B113" s="196">
        <v>10000</v>
      </c>
      <c r="C113" s="201"/>
      <c r="D113" s="196"/>
      <c r="E113" s="202"/>
      <c r="F113" s="188"/>
    </row>
    <row r="114" spans="1:6" s="189" customFormat="1" ht="18.95" hidden="1" customHeight="1">
      <c r="A114" s="184" t="s">
        <v>612</v>
      </c>
      <c r="B114" s="203">
        <v>0.1</v>
      </c>
      <c r="C114" s="201"/>
      <c r="D114" s="196"/>
      <c r="E114" s="202"/>
      <c r="F114" s="188"/>
    </row>
    <row r="115" spans="1:6" s="189" customFormat="1" ht="18.95" hidden="1" customHeight="1">
      <c r="A115" s="184" t="s">
        <v>613</v>
      </c>
      <c r="B115" s="196">
        <v>1000</v>
      </c>
      <c r="C115" s="201"/>
      <c r="D115" s="196"/>
      <c r="E115" s="202"/>
      <c r="F115" s="188"/>
    </row>
    <row r="116" spans="1:6" s="189" customFormat="1" ht="18.95" hidden="1" customHeight="1">
      <c r="A116" s="184" t="s">
        <v>614</v>
      </c>
      <c r="B116" s="196">
        <v>10000</v>
      </c>
      <c r="C116" s="201"/>
      <c r="D116" s="196"/>
      <c r="E116" s="202"/>
      <c r="F116" s="188"/>
    </row>
    <row r="117" spans="1:6" s="189" customFormat="1" ht="18.95" hidden="1" customHeight="1">
      <c r="A117" s="184" t="s">
        <v>615</v>
      </c>
      <c r="B117" s="196"/>
      <c r="C117" s="197"/>
      <c r="D117" s="196"/>
      <c r="E117" s="200"/>
      <c r="F117" s="188"/>
    </row>
    <row r="118" spans="1:6" ht="18.95" customHeight="1" thickBot="1">
      <c r="A118" s="194" t="s">
        <v>616</v>
      </c>
      <c r="B118" s="195"/>
      <c r="C118" s="178"/>
      <c r="D118" s="195"/>
      <c r="E118" s="178"/>
    </row>
    <row r="119" spans="1:6" s="189" customFormat="1" ht="18.95" customHeight="1" thickBot="1">
      <c r="A119" s="184" t="s">
        <v>617</v>
      </c>
      <c r="B119" s="196" t="s">
        <v>578</v>
      </c>
      <c r="C119" s="186"/>
      <c r="D119" s="196"/>
      <c r="E119" s="192"/>
      <c r="F119" s="188"/>
    </row>
    <row r="120" spans="1:6" s="189" customFormat="1" ht="18.95" customHeight="1" thickBot="1">
      <c r="A120" s="184" t="s">
        <v>618</v>
      </c>
      <c r="B120" s="196" t="s">
        <v>560</v>
      </c>
      <c r="C120" s="186"/>
      <c r="D120" s="196"/>
      <c r="E120" s="192"/>
      <c r="F120" s="188"/>
    </row>
    <row r="121" spans="1:6" s="189" customFormat="1" ht="18.95" customHeight="1" thickBot="1">
      <c r="A121" s="184" t="s">
        <v>619</v>
      </c>
      <c r="B121" s="196" t="s">
        <v>578</v>
      </c>
      <c r="C121" s="197"/>
      <c r="D121" s="199"/>
      <c r="E121" s="200"/>
      <c r="F121" s="188"/>
    </row>
    <row r="122" spans="1:6" s="189" customFormat="1" ht="18.95" customHeight="1" thickBot="1">
      <c r="A122" s="184" t="s">
        <v>620</v>
      </c>
      <c r="B122" s="196" t="s">
        <v>621</v>
      </c>
      <c r="C122" s="186"/>
      <c r="D122" s="199"/>
      <c r="E122" s="192"/>
      <c r="F122" s="188"/>
    </row>
    <row r="123" spans="1:6" ht="18.95" customHeight="1" thickBot="1">
      <c r="A123" s="184" t="s">
        <v>615</v>
      </c>
      <c r="B123" s="196" t="s">
        <v>622</v>
      </c>
      <c r="C123" s="186"/>
      <c r="D123" s="196"/>
      <c r="E123" s="192"/>
    </row>
    <row r="124" spans="1:6" ht="18.95" customHeight="1" thickBot="1">
      <c r="A124" s="184" t="s">
        <v>623</v>
      </c>
      <c r="B124" s="196" t="s">
        <v>624</v>
      </c>
      <c r="C124" s="186"/>
      <c r="D124" s="196"/>
      <c r="E124" s="192"/>
    </row>
    <row r="125" spans="1:6" ht="18.95" customHeight="1" thickBot="1">
      <c r="A125" s="184" t="s">
        <v>625</v>
      </c>
      <c r="B125" s="196" t="s">
        <v>626</v>
      </c>
      <c r="C125" s="186"/>
      <c r="D125" s="196"/>
      <c r="E125" s="192"/>
    </row>
    <row r="126" spans="1:6" ht="18.95" customHeight="1" thickBot="1">
      <c r="A126" s="184" t="s">
        <v>627</v>
      </c>
      <c r="B126" s="196" t="s">
        <v>626</v>
      </c>
      <c r="C126" s="186"/>
      <c r="D126" s="196"/>
      <c r="E126" s="192"/>
    </row>
    <row r="127" spans="1:6" ht="18.95" customHeight="1" thickBot="1">
      <c r="A127" s="184" t="s">
        <v>628</v>
      </c>
      <c r="B127" s="196" t="s">
        <v>629</v>
      </c>
      <c r="C127" s="186"/>
      <c r="D127" s="196"/>
      <c r="E127" s="192"/>
    </row>
    <row r="128" spans="1:6" ht="18.95" customHeight="1" thickBot="1">
      <c r="A128" s="184" t="s">
        <v>615</v>
      </c>
      <c r="B128" s="196" t="s">
        <v>547</v>
      </c>
      <c r="C128" s="186"/>
      <c r="D128" s="196"/>
      <c r="E128" s="192"/>
    </row>
    <row r="129" spans="1:7" ht="18.95" customHeight="1" thickBot="1">
      <c r="A129" s="194" t="s">
        <v>630</v>
      </c>
      <c r="B129" s="195"/>
      <c r="C129" s="178"/>
      <c r="D129" s="195"/>
      <c r="E129" s="178"/>
    </row>
    <row r="130" spans="1:7" ht="13.5" thickBot="1">
      <c r="A130" s="204" t="s">
        <v>631</v>
      </c>
      <c r="B130" s="205" t="s">
        <v>547</v>
      </c>
      <c r="C130" s="206"/>
      <c r="D130" s="205"/>
      <c r="E130" s="206"/>
      <c r="G130" s="167"/>
    </row>
    <row r="131" spans="1:7" ht="13.5" thickBot="1">
      <c r="A131" s="204" t="s">
        <v>632</v>
      </c>
      <c r="B131" s="205" t="s">
        <v>547</v>
      </c>
      <c r="C131" s="206"/>
      <c r="D131" s="205"/>
      <c r="E131" s="206"/>
      <c r="G131" s="167"/>
    </row>
    <row r="132" spans="1:7" ht="13.5" hidden="1" thickBot="1">
      <c r="A132" s="204" t="s">
        <v>633</v>
      </c>
      <c r="B132" s="205" t="s">
        <v>621</v>
      </c>
      <c r="C132" s="206"/>
      <c r="D132" s="205"/>
      <c r="E132" s="206"/>
      <c r="G132" s="167"/>
    </row>
    <row r="133" spans="1:7" ht="13.5" hidden="1" thickBot="1">
      <c r="A133" s="204" t="s">
        <v>615</v>
      </c>
      <c r="B133" s="205" t="s">
        <v>547</v>
      </c>
      <c r="C133" s="206"/>
      <c r="D133" s="205"/>
      <c r="E133" s="206"/>
      <c r="G133" s="167"/>
    </row>
    <row r="134" spans="1:7" ht="26.25" hidden="1" thickBot="1">
      <c r="A134" s="207" t="s">
        <v>634</v>
      </c>
      <c r="B134" s="205" t="s">
        <v>635</v>
      </c>
      <c r="C134" s="206"/>
      <c r="D134" s="205"/>
      <c r="E134" s="206"/>
      <c r="G134" s="167"/>
    </row>
    <row r="135" spans="1:7" ht="13.5" hidden="1" thickBot="1">
      <c r="A135" s="204" t="s">
        <v>615</v>
      </c>
      <c r="B135" s="205"/>
      <c r="C135" s="206"/>
      <c r="D135" s="205"/>
      <c r="E135" s="206"/>
      <c r="G135" s="167"/>
    </row>
    <row r="136" spans="1:7" ht="26.25" hidden="1" thickBot="1">
      <c r="A136" s="207" t="s">
        <v>636</v>
      </c>
      <c r="B136" s="205" t="s">
        <v>635</v>
      </c>
      <c r="C136" s="206"/>
      <c r="D136" s="205"/>
      <c r="E136" s="206"/>
      <c r="G136" s="167"/>
    </row>
    <row r="137" spans="1:7" ht="13.5" hidden="1" thickBot="1">
      <c r="A137" s="204" t="s">
        <v>615</v>
      </c>
      <c r="B137" s="205"/>
      <c r="C137" s="206"/>
      <c r="D137" s="205"/>
      <c r="E137" s="206"/>
      <c r="G137" s="167"/>
    </row>
    <row r="138" spans="1:7" ht="13.5" thickBot="1">
      <c r="A138" s="207" t="s">
        <v>637</v>
      </c>
      <c r="B138" s="205" t="s">
        <v>638</v>
      </c>
      <c r="C138" s="206"/>
      <c r="D138" s="205"/>
      <c r="E138" s="206"/>
      <c r="G138" s="167"/>
    </row>
    <row r="139" spans="1:7" ht="13.5" hidden="1" thickBot="1">
      <c r="A139" s="204" t="s">
        <v>615</v>
      </c>
      <c r="B139" s="205"/>
      <c r="C139" s="206"/>
      <c r="D139" s="205"/>
      <c r="E139" s="206"/>
      <c r="G139" s="167"/>
    </row>
    <row r="140" spans="1:7" ht="26.25" hidden="1" thickBot="1">
      <c r="A140" s="204" t="s">
        <v>639</v>
      </c>
      <c r="B140" s="205" t="s">
        <v>640</v>
      </c>
      <c r="C140" s="206"/>
      <c r="D140" s="205"/>
      <c r="E140" s="206"/>
      <c r="G140" s="167"/>
    </row>
    <row r="141" spans="1:7" ht="13.5" hidden="1" thickBot="1">
      <c r="A141" s="204" t="s">
        <v>615</v>
      </c>
      <c r="B141" s="205"/>
      <c r="C141" s="206"/>
      <c r="D141" s="205"/>
      <c r="E141" s="206"/>
      <c r="G141" s="167"/>
    </row>
    <row r="142" spans="1:7" ht="18.95" customHeight="1" thickBot="1">
      <c r="A142" s="204" t="s">
        <v>641</v>
      </c>
      <c r="B142" s="205" t="s">
        <v>642</v>
      </c>
      <c r="C142" s="206"/>
      <c r="D142" s="205"/>
      <c r="E142" s="206"/>
      <c r="G142" s="167"/>
    </row>
    <row r="143" spans="1:7" ht="18.95" customHeight="1" thickBot="1">
      <c r="A143" s="204" t="s">
        <v>643</v>
      </c>
      <c r="B143" s="205" t="s">
        <v>644</v>
      </c>
      <c r="C143" s="206"/>
      <c r="D143" s="205"/>
      <c r="E143" s="206"/>
      <c r="G143" s="167"/>
    </row>
  </sheetData>
  <dataValidations count="14">
    <dataValidation type="list" allowBlank="1" showInputMessage="1" showErrorMessage="1" sqref="B127" xr:uid="{CAB4D6D3-811F-43F3-A823-3500EB3110F5}">
      <formula1>"Full service included in pricing, Full service for additional cost, Remediation included in pricing, Remediation for additional cost, Proactive included in pricing, Proactive for additional cost, Not Available,"</formula1>
    </dataValidation>
    <dataValidation type="list" allowBlank="1" showInputMessage="1" showErrorMessage="1" sqref="B125:B126" xr:uid="{C447DB81-B213-4255-8AF9-76BE2023FDC3}">
      <formula1>"Included in pricing, Available for an additional cost, Not available"</formula1>
    </dataValidation>
    <dataValidation type="list" allowBlank="1" showInputMessage="1" showErrorMessage="1" sqref="B124" xr:uid="{12DF09D0-A81B-4BD2-99BD-442EA8881E8A}">
      <formula1>"Includes Unlimited sessions in pricing, Includes 5 sessions in pricing, Includes 3 sessions in pricing, Other, Not Included"</formula1>
    </dataValidation>
    <dataValidation type="list" allowBlank="1" showInputMessage="1" showErrorMessage="1" sqref="B122:B123" xr:uid="{C5F63772-ACE5-4A6B-AABF-1FAEAB46068E}">
      <formula1>"Includes 5 sessions in pricing, Includes 3 sessions in pricing, Other, Not Included"</formula1>
    </dataValidation>
    <dataValidation type="list" allowBlank="1" showInputMessage="1" showErrorMessage="1" sqref="B140" xr:uid="{384E7F88-7094-49A9-83DC-DD5A3F5DD395}">
      <formula1>"Evidence of Insurability required, Mid-year elections are not available outside of a qualifying event"</formula1>
    </dataValidation>
    <dataValidation type="list" allowBlank="1" showInputMessage="1" showErrorMessage="1" sqref="B138" xr:uid="{2AF3B5EC-28BF-4840-B4E8-E24161BA851F}">
      <formula1>"Up to Plan Max, Up to Guarantee Issue, Other, Not Applicable,"</formula1>
    </dataValidation>
    <dataValidation type="list" allowBlank="1" showInputMessage="1" showErrorMessage="1" sqref="B136" xr:uid="{A4CE04DD-047C-4DE7-A769-B43D96B3F4EF}">
      <formula1>"Up to Guarantee Issue, 1 level increase for currently enrolled spouses, 1 level increase for all spouses, Evidence of Insurability required, Evidence of Insurability required if enrolled after 31 days of qualified status change,No Enrollment"</formula1>
    </dataValidation>
    <dataValidation type="list" allowBlank="1" showInputMessage="1" showErrorMessage="1" sqref="B134" xr:uid="{E7ECCF4E-43EF-475A-A1FA-83C5F4A1F17E}">
      <formula1>"Up to Guarantee Issue, 1 level increase for currently enrolled employees, 1 level increase for all employees, Evidence of Insurability required, Evidence of Insurability required if enroll after 31 days of qualified status change,No Enrollment"</formula1>
    </dataValidation>
    <dataValidation type="list" allowBlank="1" showInputMessage="1" showErrorMessage="1" sqref="B132" xr:uid="{FFF2AFB3-5266-44C1-91CD-3978D57E597C}">
      <formula1>"1 level increase for currently enrolled spouses, Up to Guarantee Issue for currently enrolled spouses,  Evidence of Insurability is required, Other, No Enrollment"</formula1>
    </dataValidation>
    <dataValidation type="list" allowBlank="1" showInputMessage="1" showErrorMessage="1" sqref="B52" xr:uid="{7063FAF1-8DEF-4679-8C51-CE1387415CE0}">
      <formula1>"Employer, Employee,N/A"</formula1>
    </dataValidation>
    <dataValidation type="list" allowBlank="1" showInputMessage="1" showErrorMessage="1" sqref="B119:B121 C57:E116 B63 B79:B81 B103:B107" xr:uid="{F4942F94-AD75-4D15-8400-EC9F2EA0C47C}">
      <formula1>"Included, Not included"</formula1>
    </dataValidation>
    <dataValidation type="list" allowBlank="1" showInputMessage="1" showErrorMessage="1" sqref="B42:E42 C119:E119 C47:E50 B47 B50 C123:E123 C125:E128" xr:uid="{FA1338AA-6AFC-45C4-8FD4-336BA11EDB97}">
      <formula1>"Yes, No"</formula1>
    </dataValidation>
    <dataValidation type="list" allowBlank="1" showInputMessage="1" showErrorMessage="1" sqref="C52:E52" xr:uid="{AF234DF9-E291-4B96-8DE2-D124871C66B8}">
      <formula1>"Employer, Employee"</formula1>
    </dataValidation>
    <dataValidation type="whole" operator="greaterThanOrEqual" allowBlank="1" showInputMessage="1" showErrorMessage="1" error="Please enter a whole dollar amount" sqref="C15:C18 C23:C26 C31:C34 E15:E18 E23:E26 E31:E34" xr:uid="{A21D2283-AF77-4F5C-8A4A-3526E48934A6}">
      <formula1>0</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76387-5F50-4FC3-8B33-181D0178B5B5}">
  <dimension ref="A1:P53"/>
  <sheetViews>
    <sheetView workbookViewId="0">
      <selection activeCell="I20" sqref="I20"/>
    </sheetView>
  </sheetViews>
  <sheetFormatPr defaultColWidth="9.140625" defaultRowHeight="12.75"/>
  <cols>
    <col min="1" max="1" width="18.85546875" style="167" customWidth="1"/>
    <col min="2" max="2" width="10.85546875" style="167" customWidth="1"/>
    <col min="3" max="6" width="22.5703125" style="167" customWidth="1"/>
    <col min="7" max="16384" width="9.140625" style="169"/>
  </cols>
  <sheetData>
    <row r="1" spans="1:14" ht="15" customHeight="1">
      <c r="A1" s="170" t="str">
        <f>ClientName</f>
        <v>Fashion Institute of Technology (FIT)</v>
      </c>
      <c r="B1" s="170"/>
    </row>
    <row r="2" spans="1:14" ht="15" customHeight="1">
      <c r="A2" s="208" t="s">
        <v>645</v>
      </c>
      <c r="B2" s="208"/>
      <c r="C2" s="173"/>
      <c r="D2" s="173"/>
      <c r="E2" s="173"/>
      <c r="F2" s="173"/>
    </row>
    <row r="3" spans="1:14" ht="15" customHeight="1">
      <c r="C3" s="209"/>
      <c r="D3" s="209"/>
      <c r="E3" s="210"/>
    </row>
    <row r="4" spans="1:14" ht="15" customHeight="1" thickBot="1">
      <c r="A4" s="211" t="s">
        <v>283</v>
      </c>
      <c r="B4" s="211"/>
    </row>
    <row r="5" spans="1:14" s="213" customFormat="1" ht="21" customHeight="1" thickBot="1">
      <c r="A5" s="211" t="s">
        <v>646</v>
      </c>
      <c r="B5" s="212">
        <v>1000</v>
      </c>
      <c r="C5" s="440" t="s">
        <v>647</v>
      </c>
      <c r="D5" s="441"/>
      <c r="E5" s="441"/>
      <c r="F5" s="177" t="s">
        <v>504</v>
      </c>
    </row>
    <row r="6" spans="1:14" s="213" customFormat="1" ht="21" customHeight="1" thickBot="1">
      <c r="A6" s="444" t="s">
        <v>648</v>
      </c>
      <c r="B6" s="445"/>
      <c r="C6" s="177" t="s">
        <v>649</v>
      </c>
      <c r="D6" s="177" t="s">
        <v>390</v>
      </c>
      <c r="E6" s="177" t="s">
        <v>650</v>
      </c>
      <c r="F6" s="179" t="s">
        <v>651</v>
      </c>
    </row>
    <row r="7" spans="1:14" s="213" customFormat="1" ht="21" customHeight="1" thickBot="1">
      <c r="A7" s="438" t="s">
        <v>652</v>
      </c>
      <c r="B7" s="439"/>
      <c r="C7" s="214">
        <v>806</v>
      </c>
      <c r="D7" s="201">
        <v>94919000</v>
      </c>
      <c r="E7" s="215">
        <v>0.14799999999999999</v>
      </c>
      <c r="F7" s="216"/>
      <c r="I7" s="437"/>
      <c r="J7" s="437"/>
      <c r="K7" s="437"/>
      <c r="L7" s="437"/>
      <c r="M7" s="437"/>
      <c r="N7" s="437"/>
    </row>
    <row r="8" spans="1:14" s="213" customFormat="1" ht="21" hidden="1" customHeight="1">
      <c r="A8" s="438" t="s">
        <v>523</v>
      </c>
      <c r="B8" s="439"/>
      <c r="C8" s="214"/>
      <c r="D8" s="201"/>
      <c r="E8" s="215"/>
      <c r="F8" s="216"/>
    </row>
    <row r="9" spans="1:14" s="213" customFormat="1" ht="21" hidden="1" customHeight="1">
      <c r="A9" s="438" t="s">
        <v>524</v>
      </c>
      <c r="B9" s="439"/>
      <c r="C9" s="214"/>
      <c r="D9" s="201"/>
      <c r="E9" s="215"/>
      <c r="F9" s="216"/>
    </row>
    <row r="10" spans="1:14" s="220" customFormat="1" ht="4.7" customHeight="1" thickBot="1">
      <c r="A10" s="217"/>
      <c r="B10" s="218"/>
      <c r="C10" s="218"/>
      <c r="D10" s="218"/>
      <c r="E10" s="218"/>
      <c r="F10" s="219"/>
    </row>
    <row r="11" spans="1:14" s="213" customFormat="1" ht="21" customHeight="1" thickBot="1">
      <c r="A11" s="438" t="s">
        <v>653</v>
      </c>
      <c r="B11" s="439"/>
      <c r="C11" s="214">
        <f>SUM(C7:C9)</f>
        <v>806</v>
      </c>
      <c r="D11" s="201">
        <f>SUM(D7:D9)</f>
        <v>94919000</v>
      </c>
      <c r="E11" s="221">
        <f>SUMPRODUCT($D$7:$D$9,E7:E9)/$B$5</f>
        <v>14048.012000000001</v>
      </c>
      <c r="F11" s="201">
        <f>SUMPRODUCT($D$7:$D$9,F7:F9)/$B$5</f>
        <v>0</v>
      </c>
    </row>
    <row r="12" spans="1:14" s="213" customFormat="1" ht="21" customHeight="1" thickBot="1">
      <c r="A12" s="438" t="s">
        <v>654</v>
      </c>
      <c r="B12" s="439"/>
      <c r="C12" s="222"/>
      <c r="D12" s="223"/>
      <c r="E12" s="221">
        <f>E11*12</f>
        <v>168576.144</v>
      </c>
      <c r="F12" s="224">
        <f>F11*12</f>
        <v>0</v>
      </c>
    </row>
    <row r="13" spans="1:14" s="213" customFormat="1" ht="4.7" customHeight="1" thickBot="1">
      <c r="A13" s="225"/>
      <c r="B13" s="226"/>
      <c r="C13" s="226"/>
      <c r="D13" s="226"/>
      <c r="E13" s="226"/>
      <c r="F13" s="227"/>
      <c r="G13" s="228"/>
    </row>
    <row r="14" spans="1:14" s="213" customFormat="1" ht="21" customHeight="1" thickBot="1">
      <c r="A14" s="438" t="s">
        <v>655</v>
      </c>
      <c r="B14" s="439"/>
      <c r="C14" s="229"/>
      <c r="D14" s="230"/>
      <c r="E14" s="229"/>
      <c r="F14" s="231">
        <f>F12-$E$12</f>
        <v>-168576.144</v>
      </c>
    </row>
    <row r="15" spans="1:14" s="213" customFormat="1" ht="21" customHeight="1" thickBot="1">
      <c r="A15" s="438" t="s">
        <v>656</v>
      </c>
      <c r="B15" s="439"/>
      <c r="C15" s="229"/>
      <c r="D15" s="230"/>
      <c r="E15" s="229"/>
      <c r="F15" s="232">
        <f>F14/$E$12</f>
        <v>-1</v>
      </c>
    </row>
    <row r="16" spans="1:14" s="213" customFormat="1" ht="15" customHeight="1">
      <c r="A16" s="167"/>
      <c r="B16" s="167"/>
      <c r="C16" s="167"/>
      <c r="D16" s="167"/>
      <c r="E16" s="167"/>
      <c r="F16" s="167"/>
    </row>
    <row r="17" spans="1:6" s="213" customFormat="1" ht="15" customHeight="1">
      <c r="A17" s="167"/>
      <c r="B17" s="167"/>
      <c r="C17" s="167"/>
      <c r="D17" s="167"/>
      <c r="E17" s="167"/>
      <c r="F17" s="167"/>
    </row>
    <row r="18" spans="1:6" ht="15" customHeight="1">
      <c r="A18" s="169"/>
      <c r="B18" s="169"/>
      <c r="C18" s="209"/>
      <c r="D18" s="209"/>
      <c r="E18" s="209"/>
    </row>
    <row r="19" spans="1:6" ht="15" customHeight="1" thickBot="1">
      <c r="A19" s="211" t="s">
        <v>550</v>
      </c>
      <c r="B19" s="211"/>
    </row>
    <row r="20" spans="1:6" s="213" customFormat="1" ht="21" customHeight="1" thickBot="1">
      <c r="A20" s="211" t="s">
        <v>646</v>
      </c>
      <c r="B20" s="212">
        <v>1000</v>
      </c>
      <c r="C20" s="440" t="s">
        <v>647</v>
      </c>
      <c r="D20" s="441"/>
      <c r="E20" s="441"/>
      <c r="F20" s="177" t="s">
        <v>504</v>
      </c>
    </row>
    <row r="21" spans="1:6" s="213" customFormat="1" ht="21" customHeight="1" thickBot="1">
      <c r="A21" s="442" t="s">
        <v>648</v>
      </c>
      <c r="B21" s="443"/>
      <c r="C21" s="177" t="s">
        <v>649</v>
      </c>
      <c r="D21" s="177" t="s">
        <v>390</v>
      </c>
      <c r="E21" s="177" t="s">
        <v>650</v>
      </c>
      <c r="F21" s="179" t="s">
        <v>651</v>
      </c>
    </row>
    <row r="22" spans="1:6" s="213" customFormat="1" ht="21" customHeight="1" thickBot="1">
      <c r="A22" s="438" t="s">
        <v>652</v>
      </c>
      <c r="B22" s="439"/>
      <c r="C22" s="214">
        <v>806</v>
      </c>
      <c r="D22" s="201">
        <v>94919000</v>
      </c>
      <c r="E22" s="215">
        <v>2.1000000000000001E-2</v>
      </c>
      <c r="F22" s="216"/>
    </row>
    <row r="23" spans="1:6" s="213" customFormat="1" ht="21" hidden="1" customHeight="1">
      <c r="A23" s="438" t="s">
        <v>523</v>
      </c>
      <c r="B23" s="439"/>
      <c r="C23" s="214"/>
      <c r="D23" s="201"/>
      <c r="E23" s="215"/>
      <c r="F23" s="216"/>
    </row>
    <row r="24" spans="1:6" s="213" customFormat="1" ht="21" hidden="1" customHeight="1">
      <c r="A24" s="438" t="s">
        <v>524</v>
      </c>
      <c r="B24" s="439"/>
      <c r="C24" s="214"/>
      <c r="D24" s="201"/>
      <c r="E24" s="215"/>
      <c r="F24" s="216"/>
    </row>
    <row r="25" spans="1:6" s="213" customFormat="1" ht="4.7" customHeight="1" thickBot="1">
      <c r="A25" s="446"/>
      <c r="B25" s="447"/>
      <c r="C25" s="447"/>
      <c r="D25" s="447"/>
      <c r="E25" s="447"/>
      <c r="F25" s="448"/>
    </row>
    <row r="26" spans="1:6" s="213" customFormat="1" ht="21" customHeight="1" thickBot="1">
      <c r="A26" s="438" t="s">
        <v>653</v>
      </c>
      <c r="B26" s="439"/>
      <c r="C26" s="214">
        <f>SUM(C22:C24)</f>
        <v>806</v>
      </c>
      <c r="D26" s="201">
        <f>SUM(D22:D24)</f>
        <v>94919000</v>
      </c>
      <c r="E26" s="221">
        <f>SUMPRODUCT($D$22:$D$24,E22:E24)/$B$20</f>
        <v>1993.2990000000002</v>
      </c>
      <c r="F26" s="201">
        <f>SUMPRODUCT($D$22:$D$24,F22:F24)/$B$20</f>
        <v>0</v>
      </c>
    </row>
    <row r="27" spans="1:6" s="213" customFormat="1" ht="21" customHeight="1" thickBot="1">
      <c r="A27" s="438" t="s">
        <v>654</v>
      </c>
      <c r="B27" s="439"/>
      <c r="C27" s="222"/>
      <c r="D27" s="223"/>
      <c r="E27" s="221">
        <f>E26*12</f>
        <v>23919.588000000003</v>
      </c>
      <c r="F27" s="201">
        <f>F26*12</f>
        <v>0</v>
      </c>
    </row>
    <row r="28" spans="1:6" s="213" customFormat="1" ht="4.7" customHeight="1" thickBot="1">
      <c r="A28" s="217"/>
      <c r="B28" s="219"/>
      <c r="C28" s="233"/>
      <c r="D28" s="234"/>
      <c r="E28" s="233"/>
      <c r="F28" s="234"/>
    </row>
    <row r="29" spans="1:6" s="213" customFormat="1" ht="21" customHeight="1" thickBot="1">
      <c r="A29" s="438" t="s">
        <v>655</v>
      </c>
      <c r="B29" s="439"/>
      <c r="C29" s="235"/>
      <c r="D29" s="236"/>
      <c r="E29" s="235"/>
      <c r="F29" s="231">
        <f>F27-$E$27</f>
        <v>-23919.588000000003</v>
      </c>
    </row>
    <row r="30" spans="1:6" s="213" customFormat="1" ht="21" customHeight="1" thickBot="1">
      <c r="A30" s="438" t="s">
        <v>656</v>
      </c>
      <c r="B30" s="439"/>
      <c r="C30" s="235"/>
      <c r="D30" s="236"/>
      <c r="E30" s="235"/>
      <c r="F30" s="232">
        <f>F29/$E$27</f>
        <v>-1</v>
      </c>
    </row>
    <row r="31" spans="1:6" s="213" customFormat="1" ht="15" customHeight="1"/>
    <row r="32" spans="1:6" s="213" customFormat="1" ht="15" customHeight="1">
      <c r="A32" s="167"/>
      <c r="B32" s="167"/>
      <c r="C32" s="167"/>
      <c r="D32" s="167"/>
      <c r="E32" s="167"/>
      <c r="F32" s="167"/>
    </row>
    <row r="33" spans="1:6" s="213" customFormat="1" ht="15" customHeight="1" thickBot="1">
      <c r="A33" s="167"/>
      <c r="B33" s="167"/>
      <c r="C33" s="167"/>
      <c r="D33" s="167"/>
      <c r="E33" s="167"/>
      <c r="F33" s="167"/>
    </row>
    <row r="34" spans="1:6" ht="15" hidden="1" customHeight="1">
      <c r="A34" s="211" t="s">
        <v>657</v>
      </c>
      <c r="B34" s="237"/>
    </row>
    <row r="35" spans="1:6" s="213" customFormat="1" ht="21" hidden="1" customHeight="1">
      <c r="A35" s="211" t="s">
        <v>658</v>
      </c>
      <c r="B35" s="238" t="s">
        <v>659</v>
      </c>
      <c r="C35" s="452" t="s">
        <v>647</v>
      </c>
      <c r="D35" s="452"/>
      <c r="E35" s="452"/>
      <c r="F35" s="177" t="s">
        <v>504</v>
      </c>
    </row>
    <row r="36" spans="1:6" s="213" customFormat="1" ht="21" hidden="1" customHeight="1">
      <c r="A36" s="444" t="s">
        <v>648</v>
      </c>
      <c r="B36" s="445"/>
      <c r="C36" s="177" t="s">
        <v>649</v>
      </c>
      <c r="D36" s="177" t="s">
        <v>390</v>
      </c>
      <c r="E36" s="177" t="s">
        <v>650</v>
      </c>
      <c r="F36" s="179" t="s">
        <v>651</v>
      </c>
    </row>
    <row r="37" spans="1:6" s="213" customFormat="1" ht="21" hidden="1" customHeight="1">
      <c r="A37" s="438" t="s">
        <v>660</v>
      </c>
      <c r="B37" s="439"/>
      <c r="C37" s="214"/>
      <c r="D37" s="201" t="s">
        <v>547</v>
      </c>
      <c r="E37" s="215"/>
      <c r="F37" s="216"/>
    </row>
    <row r="38" spans="1:6" s="213" customFormat="1" ht="4.7" hidden="1" customHeight="1">
      <c r="A38" s="446"/>
      <c r="B38" s="447"/>
      <c r="C38" s="447"/>
      <c r="D38" s="447"/>
      <c r="E38" s="447"/>
      <c r="F38" s="448"/>
    </row>
    <row r="39" spans="1:6" s="213" customFormat="1" ht="21" hidden="1" customHeight="1">
      <c r="A39" s="438" t="s">
        <v>653</v>
      </c>
      <c r="B39" s="439"/>
      <c r="C39" s="214">
        <f>SUM(C37:C37)</f>
        <v>0</v>
      </c>
      <c r="D39" s="201" t="str">
        <f>IF(ISNUMBER(D37),SUM(D37,D37),"N/A")</f>
        <v>N/A</v>
      </c>
      <c r="E39" s="221">
        <f>E37*$C$37</f>
        <v>0</v>
      </c>
      <c r="F39" s="201">
        <f>F37*$C$37</f>
        <v>0</v>
      </c>
    </row>
    <row r="40" spans="1:6" s="213" customFormat="1" ht="21" hidden="1" customHeight="1">
      <c r="A40" s="438" t="s">
        <v>654</v>
      </c>
      <c r="B40" s="439"/>
      <c r="C40" s="222"/>
      <c r="D40" s="223"/>
      <c r="E40" s="221">
        <f>E39*12</f>
        <v>0</v>
      </c>
      <c r="F40" s="201">
        <f>F39*12</f>
        <v>0</v>
      </c>
    </row>
    <row r="41" spans="1:6" s="213" customFormat="1" ht="4.7" hidden="1" customHeight="1">
      <c r="A41" s="446"/>
      <c r="B41" s="447"/>
      <c r="C41" s="447"/>
      <c r="D41" s="447"/>
      <c r="E41" s="447"/>
      <c r="F41" s="448"/>
    </row>
    <row r="42" spans="1:6" s="213" customFormat="1" ht="21" hidden="1" customHeight="1">
      <c r="A42" s="438" t="s">
        <v>655</v>
      </c>
      <c r="B42" s="439"/>
      <c r="C42" s="229"/>
      <c r="D42" s="230"/>
      <c r="E42" s="229"/>
      <c r="F42" s="231">
        <f>F40-$E$40</f>
        <v>0</v>
      </c>
    </row>
    <row r="43" spans="1:6" s="213" customFormat="1" ht="21" hidden="1" customHeight="1">
      <c r="A43" s="438" t="s">
        <v>656</v>
      </c>
      <c r="B43" s="439"/>
      <c r="C43" s="229"/>
      <c r="D43" s="230"/>
      <c r="E43" s="229"/>
      <c r="F43" s="232" t="e">
        <f>F42/$E$40</f>
        <v>#DIV/0!</v>
      </c>
    </row>
    <row r="44" spans="1:6" s="213" customFormat="1" ht="15" hidden="1" customHeight="1">
      <c r="A44" s="167"/>
      <c r="B44" s="167"/>
      <c r="C44" s="167"/>
      <c r="D44" s="167"/>
      <c r="E44" s="167"/>
      <c r="F44" s="167"/>
    </row>
    <row r="45" spans="1:6" ht="15" hidden="1" customHeight="1">
      <c r="A45" s="209"/>
      <c r="B45" s="209"/>
      <c r="C45" s="209"/>
      <c r="D45" s="209"/>
      <c r="E45" s="209"/>
    </row>
    <row r="46" spans="1:6" s="213" customFormat="1" ht="15" hidden="1" customHeight="1">
      <c r="A46" s="167"/>
      <c r="B46" s="167"/>
      <c r="C46" s="167"/>
      <c r="D46" s="167"/>
      <c r="E46" s="167"/>
      <c r="F46" s="167"/>
    </row>
    <row r="47" spans="1:6" ht="21" customHeight="1" thickBot="1">
      <c r="A47" s="211" t="s">
        <v>661</v>
      </c>
      <c r="B47" s="211"/>
      <c r="C47" s="209"/>
      <c r="D47" s="209"/>
      <c r="E47" s="209"/>
      <c r="F47" s="177" t="s">
        <v>504</v>
      </c>
    </row>
    <row r="48" spans="1:6" s="213" customFormat="1" ht="21" customHeight="1" thickBot="1">
      <c r="A48" s="449" t="s">
        <v>662</v>
      </c>
      <c r="B48" s="450"/>
      <c r="C48" s="450"/>
      <c r="D48" s="450"/>
      <c r="E48" s="451"/>
      <c r="F48" s="239"/>
    </row>
    <row r="49" spans="1:16" s="213" customFormat="1" ht="21" customHeight="1" thickBot="1">
      <c r="A49" s="453" t="s">
        <v>663</v>
      </c>
      <c r="B49" s="454"/>
      <c r="C49" s="454"/>
      <c r="D49" s="454"/>
      <c r="E49" s="455"/>
      <c r="F49" s="240"/>
    </row>
    <row r="50" spans="1:16" s="213" customFormat="1" ht="21" customHeight="1" thickBot="1">
      <c r="A50" s="453" t="s">
        <v>664</v>
      </c>
      <c r="B50" s="454"/>
      <c r="C50" s="454"/>
      <c r="D50" s="454"/>
      <c r="E50" s="455"/>
      <c r="F50" s="241"/>
      <c r="G50" s="169"/>
      <c r="H50" s="169"/>
      <c r="I50" s="169"/>
      <c r="J50" s="169"/>
      <c r="K50" s="169"/>
      <c r="L50" s="169"/>
      <c r="M50" s="169"/>
      <c r="N50" s="169"/>
      <c r="O50" s="169"/>
      <c r="P50" s="169"/>
    </row>
    <row r="51" spans="1:16" s="213" customFormat="1" ht="21" customHeight="1" thickBot="1">
      <c r="A51" s="453" t="s">
        <v>665</v>
      </c>
      <c r="B51" s="454"/>
      <c r="C51" s="454"/>
      <c r="D51" s="454"/>
      <c r="E51" s="455"/>
      <c r="F51" s="241"/>
      <c r="G51" s="169"/>
      <c r="H51" s="169"/>
      <c r="I51" s="169"/>
      <c r="J51" s="169"/>
      <c r="K51" s="169"/>
      <c r="L51" s="169"/>
      <c r="M51" s="169"/>
      <c r="N51" s="169"/>
      <c r="O51" s="169"/>
      <c r="P51" s="169"/>
    </row>
    <row r="52" spans="1:16" s="213" customFormat="1" ht="21" customHeight="1" thickBot="1">
      <c r="A52" s="453" t="s">
        <v>666</v>
      </c>
      <c r="B52" s="454"/>
      <c r="C52" s="454"/>
      <c r="D52" s="454"/>
      <c r="E52" s="455"/>
      <c r="F52" s="242"/>
      <c r="G52" s="169"/>
      <c r="H52" s="169"/>
      <c r="I52" s="169"/>
      <c r="J52" s="169"/>
      <c r="K52" s="169"/>
      <c r="L52" s="169"/>
      <c r="M52" s="169"/>
      <c r="N52" s="169"/>
      <c r="O52" s="169"/>
      <c r="P52" s="169"/>
    </row>
    <row r="53" spans="1:16" s="213" customFormat="1" ht="21" customHeight="1" thickBot="1">
      <c r="A53" s="453" t="s">
        <v>667</v>
      </c>
      <c r="B53" s="454"/>
      <c r="C53" s="454"/>
      <c r="D53" s="455"/>
      <c r="E53" s="243">
        <f>'[1]General Info'!C17</f>
        <v>0</v>
      </c>
      <c r="F53" s="242"/>
      <c r="G53" s="169"/>
      <c r="H53" s="169"/>
      <c r="I53" s="169"/>
      <c r="J53" s="169"/>
      <c r="K53" s="169"/>
      <c r="L53" s="169"/>
      <c r="M53" s="169"/>
      <c r="N53" s="169"/>
      <c r="O53" s="169"/>
      <c r="P53" s="169"/>
    </row>
  </sheetData>
  <mergeCells count="35">
    <mergeCell ref="A49:E49"/>
    <mergeCell ref="A50:E50"/>
    <mergeCell ref="A51:E51"/>
    <mergeCell ref="A52:E52"/>
    <mergeCell ref="A53:D53"/>
    <mergeCell ref="A48:E48"/>
    <mergeCell ref="A29:B29"/>
    <mergeCell ref="A30:B30"/>
    <mergeCell ref="C35:E35"/>
    <mergeCell ref="A36:B36"/>
    <mergeCell ref="A37:B37"/>
    <mergeCell ref="A38:F38"/>
    <mergeCell ref="A39:B39"/>
    <mergeCell ref="A40:B40"/>
    <mergeCell ref="A41:F41"/>
    <mergeCell ref="A42:B42"/>
    <mergeCell ref="A43:B43"/>
    <mergeCell ref="C5:E5"/>
    <mergeCell ref="A6:B6"/>
    <mergeCell ref="A7:B7"/>
    <mergeCell ref="A27:B27"/>
    <mergeCell ref="A11:B11"/>
    <mergeCell ref="A12:B12"/>
    <mergeCell ref="A14:B14"/>
    <mergeCell ref="A15:B15"/>
    <mergeCell ref="A22:B22"/>
    <mergeCell ref="A23:B23"/>
    <mergeCell ref="A24:B24"/>
    <mergeCell ref="A25:F25"/>
    <mergeCell ref="A26:B26"/>
    <mergeCell ref="I7:N7"/>
    <mergeCell ref="A8:B8"/>
    <mergeCell ref="A9:B9"/>
    <mergeCell ref="C20:E20"/>
    <mergeCell ref="A21:B21"/>
  </mergeCells>
  <dataValidations count="3">
    <dataValidation type="list" operator="lessThan" allowBlank="1" showErrorMessage="1" sqref="F53" xr:uid="{BD914B71-F209-489C-B51E-7860E91639E8}">
      <formula1>"Yes, No"</formula1>
    </dataValidation>
    <dataValidation type="decimal" operator="greaterThanOrEqual" allowBlank="1" showInputMessage="1" showErrorMessage="1" sqref="F37 F7:F9 F22:F24" xr:uid="{D24A938A-5FF2-4AB2-8A61-0B99B372AC8C}">
      <formula1>0</formula1>
    </dataValidation>
    <dataValidation type="textLength" operator="lessThan" allowBlank="1" showInputMessage="1" showErrorMessage="1" prompt="Please limit response to 35 characters." sqref="F50:F52" xr:uid="{60D73A1C-FC92-4466-9E09-D5380A02FC26}">
      <formula1>36</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6F967-608B-4A0F-8320-DB41614753DE}">
  <dimension ref="A1:G145"/>
  <sheetViews>
    <sheetView workbookViewId="0">
      <selection activeCell="F14" sqref="F14"/>
    </sheetView>
  </sheetViews>
  <sheetFormatPr defaultColWidth="9.140625" defaultRowHeight="12.75"/>
  <cols>
    <col min="1" max="1" width="50.5703125" style="167" customWidth="1"/>
    <col min="2" max="3" width="40.5703125" style="168" customWidth="1"/>
    <col min="4" max="5" width="9.140625" style="167"/>
    <col min="6" max="16384" width="9.140625" style="169"/>
  </cols>
  <sheetData>
    <row r="1" spans="1:5">
      <c r="A1" s="170" t="str">
        <f>ClientName</f>
        <v>Fashion Institute of Technology (FIT)</v>
      </c>
    </row>
    <row r="2" spans="1:5">
      <c r="A2" s="172" t="s">
        <v>668</v>
      </c>
      <c r="B2" s="173"/>
      <c r="C2" s="173"/>
    </row>
    <row r="3" spans="1:5" ht="13.5" thickBot="1">
      <c r="A3" s="244"/>
    </row>
    <row r="4" spans="1:5" ht="13.5" thickBot="1">
      <c r="B4" s="176" t="s">
        <v>503</v>
      </c>
      <c r="C4" s="177" t="s">
        <v>504</v>
      </c>
    </row>
    <row r="5" spans="1:5" ht="13.5" thickBot="1">
      <c r="A5" s="180" t="s">
        <v>507</v>
      </c>
      <c r="B5" s="181" t="s">
        <v>669</v>
      </c>
      <c r="C5" s="176" t="s">
        <v>669</v>
      </c>
    </row>
    <row r="6" spans="1:5" s="189" customFormat="1" ht="13.5" thickBot="1">
      <c r="A6" s="182" t="s">
        <v>509</v>
      </c>
      <c r="B6" s="183"/>
      <c r="C6" s="177"/>
      <c r="D6" s="188"/>
      <c r="E6" s="188"/>
    </row>
    <row r="7" spans="1:5" s="189" customFormat="1" ht="13.5" thickBot="1">
      <c r="A7" s="184" t="s">
        <v>510</v>
      </c>
      <c r="B7" s="185" t="s">
        <v>511</v>
      </c>
      <c r="C7" s="186"/>
      <c r="D7" s="188"/>
      <c r="E7" s="188"/>
    </row>
    <row r="8" spans="1:5" s="189" customFormat="1" ht="13.5" thickBot="1">
      <c r="A8" s="184" t="s">
        <v>512</v>
      </c>
      <c r="B8" s="185" t="s">
        <v>513</v>
      </c>
      <c r="C8" s="186"/>
      <c r="D8" s="188"/>
      <c r="E8" s="188"/>
    </row>
    <row r="9" spans="1:5" s="189" customFormat="1" ht="13.5" thickBot="1">
      <c r="A9" s="184" t="s">
        <v>514</v>
      </c>
      <c r="B9" s="185" t="s">
        <v>515</v>
      </c>
      <c r="C9" s="186"/>
      <c r="D9" s="188"/>
      <c r="E9" s="188"/>
    </row>
    <row r="10" spans="1:5" s="189" customFormat="1" ht="13.5" thickBot="1">
      <c r="A10" s="184" t="s">
        <v>670</v>
      </c>
      <c r="B10" s="185" t="s">
        <v>671</v>
      </c>
      <c r="C10" s="186"/>
      <c r="D10" s="188"/>
      <c r="E10" s="188"/>
    </row>
    <row r="11" spans="1:5" s="189" customFormat="1" ht="13.5" thickBot="1">
      <c r="A11" s="184" t="s">
        <v>672</v>
      </c>
      <c r="B11" s="185">
        <v>10000</v>
      </c>
      <c r="C11" s="186"/>
      <c r="D11" s="188"/>
      <c r="E11" s="188"/>
    </row>
    <row r="12" spans="1:5" s="189" customFormat="1" ht="13.5" thickBot="1">
      <c r="A12" s="184" t="s">
        <v>673</v>
      </c>
      <c r="B12" s="185">
        <v>500000</v>
      </c>
      <c r="C12" s="186"/>
      <c r="D12" s="188"/>
      <c r="E12" s="188"/>
    </row>
    <row r="13" spans="1:5" s="189" customFormat="1" ht="13.5" thickBot="1">
      <c r="A13" s="184" t="s">
        <v>520</v>
      </c>
      <c r="B13" s="185">
        <v>250000</v>
      </c>
      <c r="C13" s="186"/>
      <c r="D13" s="188"/>
      <c r="E13" s="188"/>
    </row>
    <row r="14" spans="1:5" s="189" customFormat="1" ht="13.5" thickBot="1">
      <c r="A14" s="182" t="s">
        <v>521</v>
      </c>
      <c r="B14" s="183"/>
      <c r="C14" s="245"/>
      <c r="D14" s="188"/>
      <c r="E14" s="188"/>
    </row>
    <row r="15" spans="1:5" s="189" customFormat="1" ht="26.25" thickBot="1">
      <c r="A15" s="184" t="s">
        <v>510</v>
      </c>
      <c r="B15" s="185" t="s">
        <v>522</v>
      </c>
      <c r="C15" s="186"/>
      <c r="D15" s="188"/>
      <c r="E15" s="188"/>
    </row>
    <row r="16" spans="1:5" s="189" customFormat="1" ht="13.5" thickBot="1">
      <c r="A16" s="184" t="s">
        <v>512</v>
      </c>
      <c r="B16" s="185" t="s">
        <v>513</v>
      </c>
      <c r="C16" s="186"/>
      <c r="D16" s="188"/>
      <c r="E16" s="188"/>
    </row>
    <row r="17" spans="1:5" s="189" customFormat="1" ht="13.5" thickBot="1">
      <c r="A17" s="184" t="s">
        <v>514</v>
      </c>
      <c r="B17" s="185" t="s">
        <v>515</v>
      </c>
      <c r="C17" s="186"/>
      <c r="D17" s="188"/>
      <c r="E17" s="188"/>
    </row>
    <row r="18" spans="1:5" s="189" customFormat="1" ht="13.5" thickBot="1">
      <c r="A18" s="184" t="s">
        <v>670</v>
      </c>
      <c r="B18" s="185" t="s">
        <v>671</v>
      </c>
      <c r="C18" s="186"/>
      <c r="D18" s="188"/>
      <c r="E18" s="188"/>
    </row>
    <row r="19" spans="1:5" s="189" customFormat="1" ht="13.5" thickBot="1">
      <c r="A19" s="184" t="s">
        <v>672</v>
      </c>
      <c r="B19" s="185">
        <v>10000</v>
      </c>
      <c r="C19" s="186"/>
      <c r="D19" s="188"/>
      <c r="E19" s="188"/>
    </row>
    <row r="20" spans="1:5" s="189" customFormat="1" ht="13.5" thickBot="1">
      <c r="A20" s="184" t="s">
        <v>673</v>
      </c>
      <c r="B20" s="185">
        <v>500000</v>
      </c>
      <c r="C20" s="186"/>
      <c r="D20" s="188"/>
      <c r="E20" s="188"/>
    </row>
    <row r="21" spans="1:5" s="189" customFormat="1" ht="13.5" thickBot="1">
      <c r="A21" s="184" t="s">
        <v>674</v>
      </c>
      <c r="B21" s="185">
        <v>250000</v>
      </c>
      <c r="C21" s="186"/>
      <c r="D21" s="188"/>
      <c r="E21" s="188"/>
    </row>
    <row r="22" spans="1:5" s="189" customFormat="1" ht="13.5" hidden="1" thickBot="1">
      <c r="A22" s="182" t="s">
        <v>523</v>
      </c>
      <c r="B22" s="183"/>
      <c r="C22" s="245"/>
      <c r="D22" s="188"/>
      <c r="E22" s="188"/>
    </row>
    <row r="23" spans="1:5" s="189" customFormat="1" ht="13.5" hidden="1" thickBot="1">
      <c r="A23" s="184" t="s">
        <v>510</v>
      </c>
      <c r="B23" s="193"/>
      <c r="C23" s="186"/>
      <c r="D23" s="188"/>
      <c r="E23" s="188"/>
    </row>
    <row r="24" spans="1:5" s="189" customFormat="1" ht="13.5" hidden="1" thickBot="1">
      <c r="A24" s="184" t="s">
        <v>512</v>
      </c>
      <c r="B24" s="193"/>
      <c r="C24" s="186"/>
      <c r="D24" s="188"/>
      <c r="E24" s="188"/>
    </row>
    <row r="25" spans="1:5" s="189" customFormat="1" ht="13.5" hidden="1" thickBot="1">
      <c r="A25" s="184" t="s">
        <v>514</v>
      </c>
      <c r="B25" s="193"/>
      <c r="C25" s="186"/>
      <c r="D25" s="188"/>
      <c r="E25" s="188"/>
    </row>
    <row r="26" spans="1:5" s="189" customFormat="1" ht="13.5" hidden="1" thickBot="1">
      <c r="A26" s="184" t="s">
        <v>670</v>
      </c>
      <c r="B26" s="193"/>
      <c r="C26" s="186"/>
      <c r="D26" s="188"/>
      <c r="E26" s="188"/>
    </row>
    <row r="27" spans="1:5" s="189" customFormat="1" ht="13.5" hidden="1" thickBot="1">
      <c r="A27" s="184" t="s">
        <v>672</v>
      </c>
      <c r="B27" s="193"/>
      <c r="C27" s="186"/>
      <c r="D27" s="188"/>
      <c r="E27" s="188"/>
    </row>
    <row r="28" spans="1:5" s="189" customFormat="1" ht="13.5" hidden="1" thickBot="1">
      <c r="A28" s="184" t="s">
        <v>673</v>
      </c>
      <c r="B28" s="193"/>
      <c r="C28" s="186"/>
      <c r="D28" s="188"/>
      <c r="E28" s="188"/>
    </row>
    <row r="29" spans="1:5" s="189" customFormat="1" ht="13.5" hidden="1" thickBot="1">
      <c r="A29" s="184" t="s">
        <v>674</v>
      </c>
      <c r="B29" s="193"/>
      <c r="C29" s="186"/>
      <c r="D29" s="188"/>
      <c r="E29" s="188"/>
    </row>
    <row r="30" spans="1:5" ht="13.5" hidden="1" thickBot="1">
      <c r="A30" s="182" t="s">
        <v>524</v>
      </c>
      <c r="B30" s="183"/>
      <c r="C30" s="245"/>
    </row>
    <row r="31" spans="1:5" s="189" customFormat="1" ht="13.5" hidden="1" thickBot="1">
      <c r="A31" s="184" t="s">
        <v>510</v>
      </c>
      <c r="B31" s="193"/>
      <c r="C31" s="186"/>
      <c r="D31" s="188"/>
      <c r="E31" s="188"/>
    </row>
    <row r="32" spans="1:5" s="189" customFormat="1" ht="13.5" hidden="1" thickBot="1">
      <c r="A32" s="184" t="s">
        <v>512</v>
      </c>
      <c r="B32" s="193"/>
      <c r="C32" s="186"/>
      <c r="D32" s="188"/>
      <c r="E32" s="188"/>
    </row>
    <row r="33" spans="1:5" s="189" customFormat="1" ht="13.5" hidden="1" thickBot="1">
      <c r="A33" s="184" t="s">
        <v>514</v>
      </c>
      <c r="B33" s="193"/>
      <c r="C33" s="186"/>
      <c r="D33" s="188"/>
      <c r="E33" s="188"/>
    </row>
    <row r="34" spans="1:5" ht="13.5" hidden="1" thickBot="1">
      <c r="A34" s="184" t="s">
        <v>670</v>
      </c>
      <c r="B34" s="193"/>
      <c r="C34" s="186"/>
    </row>
    <row r="35" spans="1:5" s="189" customFormat="1" ht="13.5" hidden="1" thickBot="1">
      <c r="A35" s="184" t="s">
        <v>672</v>
      </c>
      <c r="B35" s="193"/>
      <c r="C35" s="186"/>
      <c r="D35" s="188"/>
      <c r="E35" s="188"/>
    </row>
    <row r="36" spans="1:5" s="189" customFormat="1" ht="13.5" hidden="1" thickBot="1">
      <c r="A36" s="184" t="s">
        <v>673</v>
      </c>
      <c r="B36" s="193"/>
      <c r="C36" s="186"/>
      <c r="D36" s="188"/>
      <c r="E36" s="188"/>
    </row>
    <row r="37" spans="1:5" ht="13.5" hidden="1" thickBot="1">
      <c r="A37" s="184" t="s">
        <v>674</v>
      </c>
      <c r="B37" s="193"/>
      <c r="C37" s="186"/>
    </row>
    <row r="38" spans="1:5" s="189" customFormat="1" ht="13.5" thickBot="1">
      <c r="A38" s="194" t="s">
        <v>525</v>
      </c>
      <c r="B38" s="195"/>
      <c r="C38" s="246"/>
      <c r="D38" s="188"/>
      <c r="E38" s="188"/>
    </row>
    <row r="39" spans="1:5" s="189" customFormat="1" ht="13.5" thickBot="1">
      <c r="A39" s="184" t="s">
        <v>526</v>
      </c>
      <c r="B39" s="196" t="s">
        <v>547</v>
      </c>
      <c r="C39" s="186"/>
      <c r="D39" s="188"/>
      <c r="E39" s="188"/>
    </row>
    <row r="40" spans="1:5" s="189" customFormat="1" ht="13.5" thickBot="1">
      <c r="A40" s="184" t="s">
        <v>675</v>
      </c>
      <c r="B40" s="185" t="s">
        <v>529</v>
      </c>
      <c r="C40" s="197"/>
      <c r="D40" s="188"/>
      <c r="E40" s="188"/>
    </row>
    <row r="41" spans="1:5" ht="13.5" thickBot="1">
      <c r="A41" s="194" t="s">
        <v>530</v>
      </c>
      <c r="B41" s="195"/>
      <c r="C41" s="246"/>
    </row>
    <row r="42" spans="1:5" s="189" customFormat="1" ht="13.5" thickBot="1">
      <c r="A42" s="184" t="s">
        <v>531</v>
      </c>
      <c r="B42" s="196" t="s">
        <v>532</v>
      </c>
      <c r="C42" s="186"/>
      <c r="D42" s="188"/>
      <c r="E42" s="188"/>
    </row>
    <row r="43" spans="1:5" s="189" customFormat="1" ht="13.5" thickBot="1">
      <c r="A43" s="184" t="s">
        <v>533</v>
      </c>
      <c r="B43" s="196" t="s">
        <v>534</v>
      </c>
      <c r="C43" s="186"/>
      <c r="D43" s="188"/>
      <c r="E43" s="188"/>
    </row>
    <row r="44" spans="1:5" s="189" customFormat="1" ht="13.5" thickBot="1">
      <c r="A44" s="184" t="s">
        <v>535</v>
      </c>
      <c r="B44" s="199">
        <v>60</v>
      </c>
      <c r="C44" s="247"/>
      <c r="D44" s="188"/>
      <c r="E44" s="188"/>
    </row>
    <row r="45" spans="1:5" s="189" customFormat="1" ht="13.5" thickBot="1">
      <c r="A45" s="184" t="s">
        <v>676</v>
      </c>
      <c r="B45" s="199">
        <v>65</v>
      </c>
      <c r="C45" s="247"/>
      <c r="D45" s="188"/>
      <c r="E45" s="188"/>
    </row>
    <row r="46" spans="1:5" s="189" customFormat="1" ht="13.5" thickBot="1">
      <c r="A46" s="184" t="s">
        <v>538</v>
      </c>
      <c r="B46" s="196" t="s">
        <v>677</v>
      </c>
      <c r="C46" s="186"/>
      <c r="D46" s="188"/>
      <c r="E46" s="188"/>
    </row>
    <row r="47" spans="1:5" ht="13.5" thickBot="1">
      <c r="A47" s="184" t="s">
        <v>540</v>
      </c>
      <c r="B47" s="196" t="s">
        <v>532</v>
      </c>
      <c r="C47" s="186"/>
      <c r="E47" s="169"/>
    </row>
    <row r="48" spans="1:5" ht="13.5" thickBot="1">
      <c r="A48" s="184" t="s">
        <v>541</v>
      </c>
      <c r="B48" s="196">
        <v>75</v>
      </c>
      <c r="C48" s="186"/>
      <c r="E48" s="169"/>
    </row>
    <row r="49" spans="1:5" ht="13.5" thickBot="1">
      <c r="A49" s="184" t="s">
        <v>543</v>
      </c>
      <c r="B49" s="196">
        <v>250000</v>
      </c>
      <c r="C49" s="186"/>
      <c r="E49" s="169"/>
    </row>
    <row r="50" spans="1:5" ht="13.5" thickBot="1">
      <c r="A50" s="184" t="s">
        <v>544</v>
      </c>
      <c r="B50" s="196" t="s">
        <v>532</v>
      </c>
      <c r="C50" s="186"/>
      <c r="E50" s="169"/>
    </row>
    <row r="51" spans="1:5" s="189" customFormat="1" ht="13.5" hidden="1" thickBot="1">
      <c r="A51" s="194" t="s">
        <v>545</v>
      </c>
      <c r="B51" s="195"/>
      <c r="C51" s="246"/>
      <c r="D51" s="188"/>
      <c r="E51" s="188"/>
    </row>
    <row r="52" spans="1:5" s="189" customFormat="1" ht="13.5" hidden="1" thickBot="1">
      <c r="A52" s="184" t="s">
        <v>678</v>
      </c>
      <c r="B52" s="185">
        <v>50000</v>
      </c>
      <c r="C52" s="186"/>
      <c r="D52" s="188"/>
      <c r="E52" s="188"/>
    </row>
    <row r="53" spans="1:5" s="189" customFormat="1" ht="13.5" hidden="1" thickBot="1">
      <c r="A53" s="184" t="s">
        <v>548</v>
      </c>
      <c r="B53" s="185" t="s">
        <v>679</v>
      </c>
      <c r="C53" s="186"/>
      <c r="D53" s="188"/>
      <c r="E53" s="188"/>
    </row>
    <row r="54" spans="1:5" s="189" customFormat="1" ht="13.5" hidden="1" thickBot="1">
      <c r="A54" s="184" t="s">
        <v>549</v>
      </c>
      <c r="B54" s="185" t="s">
        <v>680</v>
      </c>
      <c r="C54" s="197"/>
      <c r="D54" s="188"/>
      <c r="E54" s="188"/>
    </row>
    <row r="55" spans="1:5" ht="13.5" hidden="1" thickBot="1">
      <c r="A55" s="194" t="s">
        <v>681</v>
      </c>
      <c r="B55" s="195"/>
      <c r="C55" s="246"/>
    </row>
    <row r="56" spans="1:5" s="189" customFormat="1" ht="13.5" hidden="1" thickBot="1">
      <c r="A56" s="184" t="s">
        <v>682</v>
      </c>
      <c r="B56" s="196" t="s">
        <v>683</v>
      </c>
      <c r="C56" s="186"/>
      <c r="D56" s="188"/>
      <c r="E56" s="188"/>
    </row>
    <row r="57" spans="1:5" s="189" customFormat="1" ht="13.5" hidden="1" thickBot="1">
      <c r="A57" s="184" t="s">
        <v>553</v>
      </c>
      <c r="B57" s="203">
        <v>0.1</v>
      </c>
      <c r="C57" s="201"/>
      <c r="D57" s="188"/>
    </row>
    <row r="58" spans="1:5" s="189" customFormat="1" ht="13.5" hidden="1" thickBot="1">
      <c r="A58" s="184" t="s">
        <v>554</v>
      </c>
      <c r="B58" s="196">
        <v>1000</v>
      </c>
      <c r="C58" s="201"/>
      <c r="D58" s="188"/>
    </row>
    <row r="59" spans="1:5" s="189" customFormat="1" ht="13.5" hidden="1" thickBot="1">
      <c r="A59" s="184" t="s">
        <v>555</v>
      </c>
      <c r="B59" s="196">
        <v>10000</v>
      </c>
      <c r="C59" s="201"/>
      <c r="D59" s="188"/>
    </row>
    <row r="60" spans="1:5" s="189" customFormat="1" ht="13.5" hidden="1" thickBot="1">
      <c r="A60" s="184" t="s">
        <v>556</v>
      </c>
      <c r="B60" s="203">
        <v>0.05</v>
      </c>
      <c r="C60" s="201"/>
      <c r="D60" s="188"/>
    </row>
    <row r="61" spans="1:5" s="189" customFormat="1" ht="13.5" hidden="1" thickBot="1">
      <c r="A61" s="184" t="s">
        <v>557</v>
      </c>
      <c r="B61" s="196">
        <v>1000</v>
      </c>
      <c r="C61" s="201"/>
      <c r="D61" s="188"/>
    </row>
    <row r="62" spans="1:5" s="189" customFormat="1" ht="13.5" hidden="1" thickBot="1">
      <c r="A62" s="184" t="s">
        <v>558</v>
      </c>
      <c r="B62" s="196">
        <v>5000</v>
      </c>
      <c r="C62" s="201"/>
      <c r="D62" s="188"/>
    </row>
    <row r="63" spans="1:5" s="189" customFormat="1" ht="13.5" hidden="1" thickBot="1">
      <c r="A63" s="184" t="s">
        <v>559</v>
      </c>
      <c r="B63" s="196" t="s">
        <v>578</v>
      </c>
      <c r="C63" s="201"/>
      <c r="D63" s="188"/>
    </row>
    <row r="64" spans="1:5" s="189" customFormat="1" ht="13.5" hidden="1" thickBot="1">
      <c r="A64" s="184" t="s">
        <v>561</v>
      </c>
      <c r="B64" s="203">
        <v>0.1</v>
      </c>
      <c r="C64" s="201"/>
      <c r="D64" s="188"/>
    </row>
    <row r="65" spans="1:4" s="189" customFormat="1" ht="13.5" hidden="1" thickBot="1">
      <c r="A65" s="184" t="s">
        <v>562</v>
      </c>
      <c r="B65" s="196">
        <v>1000</v>
      </c>
      <c r="C65" s="201"/>
      <c r="D65" s="188"/>
    </row>
    <row r="66" spans="1:4" s="189" customFormat="1" ht="13.5" hidden="1" thickBot="1">
      <c r="A66" s="184" t="s">
        <v>563</v>
      </c>
      <c r="B66" s="196">
        <v>10000</v>
      </c>
      <c r="C66" s="201"/>
      <c r="D66" s="188"/>
    </row>
    <row r="67" spans="1:4" s="189" customFormat="1" ht="13.5" hidden="1" thickBot="1">
      <c r="A67" s="184" t="s">
        <v>564</v>
      </c>
      <c r="B67" s="203">
        <v>0.1</v>
      </c>
      <c r="C67" s="201"/>
      <c r="D67" s="188"/>
    </row>
    <row r="68" spans="1:4" s="189" customFormat="1" ht="13.5" hidden="1" thickBot="1">
      <c r="A68" s="184" t="s">
        <v>565</v>
      </c>
      <c r="B68" s="196">
        <v>1000</v>
      </c>
      <c r="C68" s="201"/>
      <c r="D68" s="188"/>
    </row>
    <row r="69" spans="1:4" s="189" customFormat="1" ht="13.5" hidden="1" thickBot="1">
      <c r="A69" s="184" t="s">
        <v>566</v>
      </c>
      <c r="B69" s="196">
        <v>10000</v>
      </c>
      <c r="C69" s="201"/>
      <c r="D69" s="188"/>
    </row>
    <row r="70" spans="1:4" s="189" customFormat="1" ht="13.5" hidden="1" thickBot="1">
      <c r="A70" s="184" t="s">
        <v>567</v>
      </c>
      <c r="B70" s="203">
        <v>0.1</v>
      </c>
      <c r="C70" s="201"/>
      <c r="D70" s="188"/>
    </row>
    <row r="71" spans="1:4" s="189" customFormat="1" ht="13.5" hidden="1" thickBot="1">
      <c r="A71" s="184" t="s">
        <v>568</v>
      </c>
      <c r="B71" s="196">
        <v>1000</v>
      </c>
      <c r="C71" s="201"/>
      <c r="D71" s="188"/>
    </row>
    <row r="72" spans="1:4" s="189" customFormat="1" ht="13.5" hidden="1" thickBot="1">
      <c r="A72" s="184" t="s">
        <v>569</v>
      </c>
      <c r="B72" s="196">
        <v>10000</v>
      </c>
      <c r="C72" s="201"/>
      <c r="D72" s="188"/>
    </row>
    <row r="73" spans="1:4" s="189" customFormat="1" ht="13.5" hidden="1" thickBot="1">
      <c r="A73" s="184" t="s">
        <v>570</v>
      </c>
      <c r="B73" s="203">
        <v>0.1</v>
      </c>
      <c r="C73" s="201"/>
      <c r="D73" s="188"/>
    </row>
    <row r="74" spans="1:4" s="189" customFormat="1" ht="13.5" hidden="1" thickBot="1">
      <c r="A74" s="184" t="s">
        <v>571</v>
      </c>
      <c r="B74" s="196">
        <v>1000</v>
      </c>
      <c r="C74" s="201"/>
      <c r="D74" s="188"/>
    </row>
    <row r="75" spans="1:4" s="189" customFormat="1" ht="13.5" hidden="1" thickBot="1">
      <c r="A75" s="184" t="s">
        <v>572</v>
      </c>
      <c r="B75" s="196">
        <v>10000</v>
      </c>
      <c r="C75" s="201"/>
      <c r="D75" s="188"/>
    </row>
    <row r="76" spans="1:4" s="189" customFormat="1" ht="13.5" hidden="1" thickBot="1">
      <c r="A76" s="184" t="s">
        <v>573</v>
      </c>
      <c r="B76" s="203">
        <v>0.1</v>
      </c>
      <c r="C76" s="201"/>
      <c r="D76" s="188"/>
    </row>
    <row r="77" spans="1:4" s="189" customFormat="1" ht="13.5" hidden="1" thickBot="1">
      <c r="A77" s="184" t="s">
        <v>574</v>
      </c>
      <c r="B77" s="196">
        <v>1000</v>
      </c>
      <c r="C77" s="201"/>
      <c r="D77" s="188"/>
    </row>
    <row r="78" spans="1:4" s="189" customFormat="1" ht="13.5" hidden="1" thickBot="1">
      <c r="A78" s="184" t="s">
        <v>575</v>
      </c>
      <c r="B78" s="196">
        <v>10000</v>
      </c>
      <c r="C78" s="201"/>
      <c r="D78" s="188"/>
    </row>
    <row r="79" spans="1:4" s="189" customFormat="1" ht="13.5" hidden="1" thickBot="1">
      <c r="A79" s="184" t="s">
        <v>576</v>
      </c>
      <c r="B79" s="196" t="s">
        <v>560</v>
      </c>
      <c r="C79" s="201"/>
      <c r="D79" s="188"/>
    </row>
    <row r="80" spans="1:4" s="189" customFormat="1" ht="13.5" hidden="1" thickBot="1">
      <c r="A80" s="184" t="s">
        <v>577</v>
      </c>
      <c r="B80" s="196" t="s">
        <v>578</v>
      </c>
      <c r="C80" s="201"/>
      <c r="D80" s="188"/>
    </row>
    <row r="81" spans="1:4" s="189" customFormat="1" ht="26.25" hidden="1" thickBot="1">
      <c r="A81" s="184" t="s">
        <v>579</v>
      </c>
      <c r="B81" s="196" t="s">
        <v>578</v>
      </c>
      <c r="C81" s="201"/>
      <c r="D81" s="188"/>
    </row>
    <row r="82" spans="1:4" s="189" customFormat="1" ht="13.5" hidden="1" thickBot="1">
      <c r="A82" s="184" t="s">
        <v>580</v>
      </c>
      <c r="B82" s="203">
        <v>0.1</v>
      </c>
      <c r="C82" s="201"/>
      <c r="D82" s="188"/>
    </row>
    <row r="83" spans="1:4" s="189" customFormat="1" ht="13.5" hidden="1" thickBot="1">
      <c r="A83" s="184" t="s">
        <v>581</v>
      </c>
      <c r="B83" s="196">
        <v>1000</v>
      </c>
      <c r="C83" s="201"/>
      <c r="D83" s="188"/>
    </row>
    <row r="84" spans="1:4" s="189" customFormat="1" ht="13.5" hidden="1" thickBot="1">
      <c r="A84" s="184" t="s">
        <v>582</v>
      </c>
      <c r="B84" s="196">
        <v>10000</v>
      </c>
      <c r="C84" s="201"/>
      <c r="D84" s="188"/>
    </row>
    <row r="85" spans="1:4" s="189" customFormat="1" ht="26.25" hidden="1" thickBot="1">
      <c r="A85" s="184" t="s">
        <v>583</v>
      </c>
      <c r="B85" s="203">
        <v>0.1</v>
      </c>
      <c r="C85" s="201"/>
      <c r="D85" s="188"/>
    </row>
    <row r="86" spans="1:4" s="189" customFormat="1" ht="26.25" hidden="1" thickBot="1">
      <c r="A86" s="184" t="s">
        <v>584</v>
      </c>
      <c r="B86" s="196">
        <v>1000</v>
      </c>
      <c r="C86" s="201"/>
      <c r="D86" s="188"/>
    </row>
    <row r="87" spans="1:4" s="189" customFormat="1" ht="26.25" hidden="1" thickBot="1">
      <c r="A87" s="184" t="s">
        <v>585</v>
      </c>
      <c r="B87" s="196">
        <v>10000</v>
      </c>
      <c r="C87" s="201"/>
      <c r="D87" s="188"/>
    </row>
    <row r="88" spans="1:4" s="189" customFormat="1" ht="13.5" hidden="1" thickBot="1">
      <c r="A88" s="184" t="s">
        <v>586</v>
      </c>
      <c r="B88" s="203">
        <v>0.1</v>
      </c>
      <c r="C88" s="201"/>
      <c r="D88" s="188"/>
    </row>
    <row r="89" spans="1:4" s="189" customFormat="1" ht="13.5" hidden="1" thickBot="1">
      <c r="A89" s="184" t="s">
        <v>587</v>
      </c>
      <c r="B89" s="196">
        <v>1000</v>
      </c>
      <c r="C89" s="201"/>
      <c r="D89" s="188"/>
    </row>
    <row r="90" spans="1:4" s="189" customFormat="1" ht="13.5" hidden="1" thickBot="1">
      <c r="A90" s="184" t="s">
        <v>588</v>
      </c>
      <c r="B90" s="196">
        <v>10000</v>
      </c>
      <c r="C90" s="201"/>
      <c r="D90" s="188"/>
    </row>
    <row r="91" spans="1:4" s="189" customFormat="1" ht="26.25" hidden="1" thickBot="1">
      <c r="A91" s="184" t="s">
        <v>589</v>
      </c>
      <c r="B91" s="203">
        <v>0.1</v>
      </c>
      <c r="C91" s="201"/>
      <c r="D91" s="188"/>
    </row>
    <row r="92" spans="1:4" s="189" customFormat="1" ht="26.25" hidden="1" thickBot="1">
      <c r="A92" s="184" t="s">
        <v>590</v>
      </c>
      <c r="B92" s="196">
        <v>1000</v>
      </c>
      <c r="C92" s="201"/>
      <c r="D92" s="188"/>
    </row>
    <row r="93" spans="1:4" s="189" customFormat="1" ht="26.25" hidden="1" thickBot="1">
      <c r="A93" s="184" t="s">
        <v>591</v>
      </c>
      <c r="B93" s="196">
        <v>10000</v>
      </c>
      <c r="C93" s="201"/>
      <c r="D93" s="188"/>
    </row>
    <row r="94" spans="1:4" s="189" customFormat="1" ht="13.5" hidden="1" thickBot="1">
      <c r="A94" s="184" t="s">
        <v>592</v>
      </c>
      <c r="B94" s="203">
        <v>0.1</v>
      </c>
      <c r="C94" s="201"/>
      <c r="D94" s="188"/>
    </row>
    <row r="95" spans="1:4" s="189" customFormat="1" ht="13.5" hidden="1" thickBot="1">
      <c r="A95" s="184" t="s">
        <v>593</v>
      </c>
      <c r="B95" s="196">
        <v>1000</v>
      </c>
      <c r="C95" s="201"/>
      <c r="D95" s="188"/>
    </row>
    <row r="96" spans="1:4" s="189" customFormat="1" ht="13.5" hidden="1" thickBot="1">
      <c r="A96" s="184" t="s">
        <v>594</v>
      </c>
      <c r="B96" s="196">
        <v>10000</v>
      </c>
      <c r="C96" s="201"/>
      <c r="D96" s="188"/>
    </row>
    <row r="97" spans="1:4" s="189" customFormat="1" ht="13.5" hidden="1" thickBot="1">
      <c r="A97" s="184" t="s">
        <v>595</v>
      </c>
      <c r="B97" s="203">
        <v>0.1</v>
      </c>
      <c r="C97" s="201"/>
      <c r="D97" s="188"/>
    </row>
    <row r="98" spans="1:4" s="189" customFormat="1" ht="13.5" hidden="1" thickBot="1">
      <c r="A98" s="184" t="s">
        <v>596</v>
      </c>
      <c r="B98" s="196">
        <v>1000</v>
      </c>
      <c r="C98" s="201"/>
      <c r="D98" s="188"/>
    </row>
    <row r="99" spans="1:4" s="189" customFormat="1" ht="13.5" hidden="1" thickBot="1">
      <c r="A99" s="184" t="s">
        <v>597</v>
      </c>
      <c r="B99" s="196">
        <v>10000</v>
      </c>
      <c r="C99" s="201"/>
      <c r="D99" s="188"/>
    </row>
    <row r="100" spans="1:4" s="189" customFormat="1" ht="26.25" hidden="1" thickBot="1">
      <c r="A100" s="184" t="s">
        <v>598</v>
      </c>
      <c r="B100" s="203">
        <v>0.1</v>
      </c>
      <c r="C100" s="201"/>
      <c r="D100" s="188"/>
    </row>
    <row r="101" spans="1:4" s="189" customFormat="1" ht="26.25" hidden="1" thickBot="1">
      <c r="A101" s="184" t="s">
        <v>599</v>
      </c>
      <c r="B101" s="196">
        <v>1000</v>
      </c>
      <c r="C101" s="201"/>
      <c r="D101" s="188"/>
    </row>
    <row r="102" spans="1:4" s="189" customFormat="1" ht="26.25" hidden="1" thickBot="1">
      <c r="A102" s="184" t="s">
        <v>600</v>
      </c>
      <c r="B102" s="196">
        <v>10000</v>
      </c>
      <c r="C102" s="201"/>
      <c r="D102" s="188"/>
    </row>
    <row r="103" spans="1:4" s="189" customFormat="1" ht="13.5" hidden="1" thickBot="1">
      <c r="A103" s="184" t="s">
        <v>601</v>
      </c>
      <c r="B103" s="196" t="s">
        <v>578</v>
      </c>
      <c r="C103" s="201"/>
      <c r="D103" s="188"/>
    </row>
    <row r="104" spans="1:4" s="189" customFormat="1" ht="13.5" hidden="1" thickBot="1">
      <c r="A104" s="184" t="s">
        <v>602</v>
      </c>
      <c r="B104" s="196" t="s">
        <v>578</v>
      </c>
      <c r="C104" s="201"/>
      <c r="D104" s="188"/>
    </row>
    <row r="105" spans="1:4" s="189" customFormat="1" ht="13.5" hidden="1" thickBot="1">
      <c r="A105" s="184" t="s">
        <v>603</v>
      </c>
      <c r="B105" s="196" t="s">
        <v>560</v>
      </c>
      <c r="C105" s="201"/>
      <c r="D105" s="188"/>
    </row>
    <row r="106" spans="1:4" s="189" customFormat="1" ht="13.5" hidden="1" thickBot="1">
      <c r="A106" s="184" t="s">
        <v>604</v>
      </c>
      <c r="B106" s="196" t="s">
        <v>578</v>
      </c>
      <c r="C106" s="201"/>
      <c r="D106" s="188"/>
    </row>
    <row r="107" spans="1:4" s="189" customFormat="1" ht="13.5" hidden="1" thickBot="1">
      <c r="A107" s="184" t="s">
        <v>605</v>
      </c>
      <c r="B107" s="196" t="s">
        <v>560</v>
      </c>
      <c r="C107" s="201"/>
      <c r="D107" s="188"/>
    </row>
    <row r="108" spans="1:4" s="189" customFormat="1" ht="13.5" hidden="1" thickBot="1">
      <c r="A108" s="184" t="s">
        <v>606</v>
      </c>
      <c r="B108" s="203">
        <v>0.1</v>
      </c>
      <c r="C108" s="201"/>
      <c r="D108" s="188"/>
    </row>
    <row r="109" spans="1:4" s="189" customFormat="1" ht="13.5" hidden="1" thickBot="1">
      <c r="A109" s="184" t="s">
        <v>607</v>
      </c>
      <c r="B109" s="196">
        <v>1000</v>
      </c>
      <c r="C109" s="201"/>
      <c r="D109" s="188"/>
    </row>
    <row r="110" spans="1:4" s="189" customFormat="1" ht="13.5" hidden="1" thickBot="1">
      <c r="A110" s="184" t="s">
        <v>608</v>
      </c>
      <c r="B110" s="196">
        <v>10000</v>
      </c>
      <c r="C110" s="201"/>
      <c r="D110" s="188"/>
    </row>
    <row r="111" spans="1:4" s="189" customFormat="1" ht="13.5" hidden="1" thickBot="1">
      <c r="A111" s="184" t="s">
        <v>609</v>
      </c>
      <c r="B111" s="203">
        <v>0.1</v>
      </c>
      <c r="C111" s="201"/>
      <c r="D111" s="188"/>
    </row>
    <row r="112" spans="1:4" s="189" customFormat="1" ht="13.5" hidden="1" thickBot="1">
      <c r="A112" s="184" t="s">
        <v>610</v>
      </c>
      <c r="B112" s="196">
        <v>1000</v>
      </c>
      <c r="C112" s="201"/>
      <c r="D112" s="188"/>
    </row>
    <row r="113" spans="1:5" s="189" customFormat="1" ht="13.5" hidden="1" thickBot="1">
      <c r="A113" s="184" t="s">
        <v>611</v>
      </c>
      <c r="B113" s="196">
        <v>10000</v>
      </c>
      <c r="C113" s="201"/>
      <c r="D113" s="188"/>
    </row>
    <row r="114" spans="1:5" s="189" customFormat="1" ht="13.5" hidden="1" thickBot="1">
      <c r="A114" s="184" t="s">
        <v>612</v>
      </c>
      <c r="B114" s="203">
        <v>0.1</v>
      </c>
      <c r="C114" s="201"/>
      <c r="D114" s="188"/>
    </row>
    <row r="115" spans="1:5" s="189" customFormat="1" ht="13.5" hidden="1" thickBot="1">
      <c r="A115" s="184" t="s">
        <v>613</v>
      </c>
      <c r="B115" s="196">
        <v>1000</v>
      </c>
      <c r="C115" s="201"/>
      <c r="D115" s="188"/>
    </row>
    <row r="116" spans="1:5" s="189" customFormat="1" ht="13.5" hidden="1" thickBot="1">
      <c r="A116" s="184" t="s">
        <v>614</v>
      </c>
      <c r="B116" s="196">
        <v>10000</v>
      </c>
      <c r="C116" s="201"/>
      <c r="D116" s="188"/>
    </row>
    <row r="117" spans="1:5" s="189" customFormat="1" ht="13.5" hidden="1" thickBot="1">
      <c r="A117" s="184" t="s">
        <v>615</v>
      </c>
      <c r="B117" s="196"/>
      <c r="C117" s="197"/>
      <c r="D117" s="188"/>
    </row>
    <row r="118" spans="1:5" ht="13.5" thickBot="1">
      <c r="A118" s="194" t="s">
        <v>616</v>
      </c>
      <c r="B118" s="195"/>
      <c r="C118" s="178"/>
      <c r="E118" s="169"/>
    </row>
    <row r="119" spans="1:5" s="189" customFormat="1" ht="13.5" thickBot="1">
      <c r="A119" s="184" t="s">
        <v>617</v>
      </c>
      <c r="B119" s="196" t="s">
        <v>578</v>
      </c>
      <c r="C119" s="186"/>
      <c r="D119" s="188"/>
    </row>
    <row r="120" spans="1:5" s="189" customFormat="1" ht="13.5" thickBot="1">
      <c r="A120" s="184" t="s">
        <v>618</v>
      </c>
      <c r="B120" s="196" t="s">
        <v>560</v>
      </c>
      <c r="C120" s="186"/>
      <c r="D120" s="188"/>
    </row>
    <row r="121" spans="1:5" s="189" customFormat="1" ht="13.5" thickBot="1">
      <c r="A121" s="184" t="s">
        <v>619</v>
      </c>
      <c r="B121" s="196" t="s">
        <v>578</v>
      </c>
      <c r="C121" s="197"/>
      <c r="D121" s="188"/>
    </row>
    <row r="122" spans="1:5" s="189" customFormat="1" ht="13.5" thickBot="1">
      <c r="A122" s="184" t="s">
        <v>620</v>
      </c>
      <c r="B122" s="196" t="s">
        <v>621</v>
      </c>
      <c r="C122" s="186"/>
      <c r="D122" s="188"/>
    </row>
    <row r="123" spans="1:5" ht="13.5" thickBot="1">
      <c r="A123" s="184" t="s">
        <v>623</v>
      </c>
      <c r="B123" s="196" t="s">
        <v>624</v>
      </c>
      <c r="C123" s="186"/>
      <c r="E123" s="169"/>
    </row>
    <row r="124" spans="1:5" ht="13.5" thickBot="1">
      <c r="A124" s="184" t="s">
        <v>625</v>
      </c>
      <c r="B124" s="196" t="s">
        <v>626</v>
      </c>
      <c r="C124" s="186"/>
      <c r="E124" s="169"/>
    </row>
    <row r="125" spans="1:5" ht="13.5" thickBot="1">
      <c r="A125" s="184" t="s">
        <v>627</v>
      </c>
      <c r="B125" s="196" t="s">
        <v>626</v>
      </c>
      <c r="C125" s="186"/>
      <c r="E125" s="169"/>
    </row>
    <row r="126" spans="1:5" ht="13.5" thickBot="1">
      <c r="A126" s="184" t="s">
        <v>615</v>
      </c>
      <c r="B126" s="196" t="s">
        <v>622</v>
      </c>
      <c r="C126" s="186"/>
      <c r="E126" s="169"/>
    </row>
    <row r="127" spans="1:5" ht="13.5" thickBot="1">
      <c r="A127" s="184" t="s">
        <v>628</v>
      </c>
      <c r="B127" s="196" t="s">
        <v>629</v>
      </c>
      <c r="C127" s="186"/>
      <c r="E127" s="169"/>
    </row>
    <row r="128" spans="1:5" ht="13.5" thickBot="1">
      <c r="A128" s="184" t="s">
        <v>615</v>
      </c>
      <c r="B128" s="196" t="s">
        <v>547</v>
      </c>
      <c r="C128" s="186"/>
      <c r="E128" s="169"/>
    </row>
    <row r="129" spans="1:3" ht="13.5" thickBot="1">
      <c r="A129" s="194" t="s">
        <v>630</v>
      </c>
      <c r="B129" s="195"/>
      <c r="C129" s="246"/>
    </row>
    <row r="130" spans="1:3" ht="13.5" thickBot="1">
      <c r="A130" s="204" t="s">
        <v>631</v>
      </c>
      <c r="B130" s="205" t="s">
        <v>684</v>
      </c>
      <c r="C130" s="206"/>
    </row>
    <row r="131" spans="1:3" ht="26.25" thickBot="1">
      <c r="A131" s="204" t="s">
        <v>615</v>
      </c>
      <c r="B131" s="205" t="s">
        <v>685</v>
      </c>
      <c r="C131" s="206"/>
    </row>
    <row r="132" spans="1:3" ht="13.5" thickBot="1">
      <c r="A132" s="204" t="s">
        <v>632</v>
      </c>
      <c r="B132" s="205" t="s">
        <v>686</v>
      </c>
      <c r="C132" s="206"/>
    </row>
    <row r="133" spans="1:3" ht="13.5" thickBot="1">
      <c r="A133" s="204" t="s">
        <v>615</v>
      </c>
      <c r="B133" s="205"/>
      <c r="C133" s="206"/>
    </row>
    <row r="134" spans="1:3" ht="13.5" hidden="1" thickBot="1">
      <c r="A134" s="204" t="s">
        <v>633</v>
      </c>
      <c r="B134" s="205" t="s">
        <v>687</v>
      </c>
      <c r="C134" s="206"/>
    </row>
    <row r="135" spans="1:3" ht="13.5" hidden="1" thickBot="1">
      <c r="A135" s="204" t="s">
        <v>615</v>
      </c>
      <c r="B135" s="205"/>
      <c r="C135" s="206"/>
    </row>
    <row r="136" spans="1:3" ht="26.25" thickBot="1">
      <c r="A136" s="207" t="s">
        <v>634</v>
      </c>
      <c r="B136" s="205" t="s">
        <v>688</v>
      </c>
      <c r="C136" s="206"/>
    </row>
    <row r="137" spans="1:3" ht="13.5" thickBot="1">
      <c r="A137" s="204" t="s">
        <v>615</v>
      </c>
      <c r="B137" s="205"/>
      <c r="C137" s="206"/>
    </row>
    <row r="138" spans="1:3" ht="26.25" hidden="1" thickBot="1">
      <c r="A138" s="207" t="s">
        <v>636</v>
      </c>
      <c r="B138" s="205" t="s">
        <v>687</v>
      </c>
      <c r="C138" s="206"/>
    </row>
    <row r="139" spans="1:3" ht="13.5" hidden="1" thickBot="1">
      <c r="A139" s="204" t="s">
        <v>615</v>
      </c>
      <c r="B139" s="205"/>
      <c r="C139" s="206"/>
    </row>
    <row r="140" spans="1:3" ht="26.25" thickBot="1">
      <c r="A140" s="207" t="s">
        <v>689</v>
      </c>
      <c r="B140" s="205" t="s">
        <v>690</v>
      </c>
      <c r="C140" s="206"/>
    </row>
    <row r="141" spans="1:3" ht="13.5" thickBot="1">
      <c r="A141" s="204" t="s">
        <v>615</v>
      </c>
      <c r="B141" s="205"/>
      <c r="C141" s="206"/>
    </row>
    <row r="142" spans="1:3" ht="26.25" thickBot="1">
      <c r="A142" s="204" t="s">
        <v>639</v>
      </c>
      <c r="B142" s="205" t="s">
        <v>640</v>
      </c>
      <c r="C142" s="206"/>
    </row>
    <row r="143" spans="1:3" ht="13.5" thickBot="1">
      <c r="A143" s="204" t="s">
        <v>615</v>
      </c>
      <c r="B143" s="205"/>
      <c r="C143" s="206"/>
    </row>
    <row r="144" spans="1:3" ht="13.5" thickBot="1">
      <c r="A144" s="204" t="s">
        <v>641</v>
      </c>
      <c r="B144" s="205" t="s">
        <v>691</v>
      </c>
      <c r="C144" s="206"/>
    </row>
    <row r="145" spans="1:7" ht="18.95" customHeight="1" thickBot="1">
      <c r="A145" s="204" t="s">
        <v>643</v>
      </c>
      <c r="B145" s="205" t="s">
        <v>644</v>
      </c>
      <c r="C145" s="206"/>
      <c r="F145" s="167"/>
      <c r="G145" s="167"/>
    </row>
  </sheetData>
  <dataValidations count="14">
    <dataValidation type="list" allowBlank="1" showInputMessage="1" showErrorMessage="1" sqref="B122" xr:uid="{C305DF28-6896-4D80-B48B-C1F876173AC0}">
      <formula1>"Includes 5 sessions in pricing, Includes 3 sessions in pricing, Other, Not Included"</formula1>
    </dataValidation>
    <dataValidation type="list" allowBlank="1" showInputMessage="1" showErrorMessage="1" sqref="B123" xr:uid="{2CFAECE4-3B90-4E5A-8512-44CE8D626E19}">
      <formula1>"Includes Unlimited sessions in pricing, Includes 5 sessions in pricing, Includes 3 sessions in pricing, Other, Not Included"</formula1>
    </dataValidation>
    <dataValidation type="list" allowBlank="1" showInputMessage="1" showErrorMessage="1" sqref="B124:B125" xr:uid="{625D11C8-07FB-4655-B26D-58E2AE432970}">
      <formula1>"Included in pricing, Available for an additional cost, Not available"</formula1>
    </dataValidation>
    <dataValidation type="list" allowBlank="1" showInputMessage="1" showErrorMessage="1" sqref="B127" xr:uid="{7E971CF4-1913-4A78-AED4-79CED2508FA4}">
      <formula1>"Full service included in pricing, Full service for additional cost, Remediation included in pricing, Remediation for additional cost, Proactive included in pricing, Proactive for additional cost, Not Available,"</formula1>
    </dataValidation>
    <dataValidation type="list" allowBlank="1" showInputMessage="1" showErrorMessage="1" sqref="B130" xr:uid="{D3CD0088-FD86-42ED-B1FD-58245CBFF8D8}">
      <formula1>"Up to Guarantee Issue for all employees &amp; spouses including those not currently enrolled, Up to Guarantee Issue for only the employees &amp; spouses currently enrolled,  Other ,No Enrollment"</formula1>
    </dataValidation>
    <dataValidation type="list" allowBlank="1" showInputMessage="1" showErrorMessage="1" sqref="B132" xr:uid="{9A0B1440-D836-4E8D-B48C-6E64018B5473}">
      <formula1>"1 level increase for currently enrolled employees, Up to Guarantee Issue for currently enrolled employees,  Evidence of Insurability is required ,Other,No Enrollment "</formula1>
    </dataValidation>
    <dataValidation type="list" allowBlank="1" showInputMessage="1" showErrorMessage="1" sqref="B134" xr:uid="{51A71D01-2D76-46A4-A23F-684A26D045AD}">
      <formula1>"1 level increase for currently enrolled spouses, Up to Guarantee Issue for currently enrolled spouses,  Evidence of Insurability is required, Other, No Enrollment"</formula1>
    </dataValidation>
    <dataValidation type="list" allowBlank="1" showInputMessage="1" showErrorMessage="1" sqref="B136" xr:uid="{CBA43581-926F-41E6-B730-847C424A010E}">
      <formula1>"Up to Guarantee Issue, 1 level increase for currently enrolled employees, 1 level increase for all employees, Evidence of Insurability required, Evidence of Insurability required if enroll after 31 days of qualified status change,No Enrollment"</formula1>
    </dataValidation>
    <dataValidation type="list" allowBlank="1" showInputMessage="1" showErrorMessage="1" sqref="B138" xr:uid="{808FD67E-501A-4970-83A2-1497A48FD9DF}">
      <formula1>"Up to Guarantee Issue, 1 level increase for currently enrolled spouses, 1 level increase for all spouses, Evidence of Insurability required, Evidence of Insurability required if enrolled after 31 days of qualified status change,No Enrollment"</formula1>
    </dataValidation>
    <dataValidation type="list" allowBlank="1" showInputMessage="1" showErrorMessage="1" sqref="B140" xr:uid="{22BD472D-64AA-4E05-945C-E34B8C70F863}">
      <formula1>"Up to Plan Max, Up to Guarantee Issue, Other, Not Applicable,"</formula1>
    </dataValidation>
    <dataValidation type="list" allowBlank="1" showInputMessage="1" showErrorMessage="1" sqref="B142" xr:uid="{70EE0348-EADE-495C-A322-56EC6C4BD296}">
      <formula1>"Evidence of Insurability required, Mid-year elections are not available outside of a qualifying event"</formula1>
    </dataValidation>
    <dataValidation type="list" allowBlank="1" showInputMessage="1" showErrorMessage="1" sqref="B42:C42 C119 C124:C128 C47:C50 B47 B50" xr:uid="{35EF0B0D-C880-4A49-9981-CEE474C01EB5}">
      <formula1>"Yes, No"</formula1>
    </dataValidation>
    <dataValidation type="list" allowBlank="1" showInputMessage="1" showErrorMessage="1" sqref="B119:B121 C57:C116 B63 B79:B81 B103:B107" xr:uid="{822D7DE6-92C1-47E5-8EB1-ABEBFACC4C24}">
      <formula1>"Included, Not included"</formula1>
    </dataValidation>
    <dataValidation type="whole" operator="greaterThanOrEqual" allowBlank="1" showInputMessage="1" showErrorMessage="1" error="Please enter a whole dollar amount" sqref="C15:C18 C23:C26 C31:C34" xr:uid="{0EFF59DB-77BF-4651-833E-9947FD987F61}">
      <formula1>0</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196AC-9874-457F-B08F-F46D2E63F41E}">
  <dimension ref="A1:P160"/>
  <sheetViews>
    <sheetView workbookViewId="0">
      <selection activeCell="K4" sqref="K4"/>
    </sheetView>
  </sheetViews>
  <sheetFormatPr defaultColWidth="9.140625" defaultRowHeight="12.75"/>
  <cols>
    <col min="1" max="1" width="18.85546875" style="167" customWidth="1"/>
    <col min="2" max="2" width="10.85546875" style="167" customWidth="1"/>
    <col min="3" max="6" width="22.5703125" style="167" customWidth="1"/>
    <col min="7" max="16384" width="9.140625" style="169"/>
  </cols>
  <sheetData>
    <row r="1" spans="1:6" ht="15" customHeight="1">
      <c r="A1" s="170" t="str">
        <f>ClientName</f>
        <v>Fashion Institute of Technology (FIT)</v>
      </c>
      <c r="B1" s="170"/>
    </row>
    <row r="2" spans="1:6" ht="15" customHeight="1">
      <c r="A2" s="208" t="s">
        <v>692</v>
      </c>
      <c r="B2" s="208"/>
      <c r="C2" s="173"/>
      <c r="D2" s="173"/>
      <c r="E2" s="173"/>
      <c r="F2" s="173"/>
    </row>
    <row r="3" spans="1:6" ht="15" customHeight="1">
      <c r="A3" s="208"/>
      <c r="B3" s="208"/>
      <c r="C3" s="173"/>
      <c r="D3" s="173"/>
      <c r="E3" s="173"/>
      <c r="F3" s="173"/>
    </row>
    <row r="4" spans="1:6" ht="15" customHeight="1" thickBot="1">
      <c r="A4" s="211" t="s">
        <v>693</v>
      </c>
      <c r="B4" s="211"/>
      <c r="C4" s="209"/>
      <c r="D4" s="209"/>
      <c r="E4" s="173"/>
      <c r="F4" s="173"/>
    </row>
    <row r="5" spans="1:6" s="213" customFormat="1" ht="21" customHeight="1" thickBot="1">
      <c r="A5" s="211" t="s">
        <v>646</v>
      </c>
      <c r="B5" s="212">
        <v>1000</v>
      </c>
      <c r="C5" s="440" t="s">
        <v>647</v>
      </c>
      <c r="D5" s="441"/>
      <c r="E5" s="441"/>
      <c r="F5" s="177" t="s">
        <v>504</v>
      </c>
    </row>
    <row r="6" spans="1:6" s="213" customFormat="1" ht="21" customHeight="1" thickBot="1">
      <c r="A6" s="444" t="s">
        <v>694</v>
      </c>
      <c r="B6" s="445"/>
      <c r="C6" s="177" t="s">
        <v>649</v>
      </c>
      <c r="D6" s="177" t="s">
        <v>390</v>
      </c>
      <c r="E6" s="177" t="s">
        <v>650</v>
      </c>
      <c r="F6" s="179" t="s">
        <v>651</v>
      </c>
    </row>
    <row r="7" spans="1:6" s="213" customFormat="1" ht="21" customHeight="1" thickBot="1">
      <c r="A7" s="438" t="s">
        <v>695</v>
      </c>
      <c r="B7" s="439"/>
      <c r="C7" s="214">
        <v>0</v>
      </c>
      <c r="D7" s="201">
        <v>0</v>
      </c>
      <c r="E7" s="215">
        <v>3.5000000000000003E-2</v>
      </c>
      <c r="F7" s="216"/>
    </row>
    <row r="8" spans="1:6" s="213" customFormat="1" ht="21" customHeight="1" thickBot="1">
      <c r="A8" s="438" t="s">
        <v>284</v>
      </c>
      <c r="B8" s="439"/>
      <c r="C8" s="214">
        <v>2</v>
      </c>
      <c r="D8" s="201">
        <v>333000</v>
      </c>
      <c r="E8" s="215">
        <v>3.5000000000000003E-2</v>
      </c>
      <c r="F8" s="216"/>
    </row>
    <row r="9" spans="1:6" s="213" customFormat="1" ht="21" customHeight="1" thickBot="1">
      <c r="A9" s="438" t="s">
        <v>276</v>
      </c>
      <c r="B9" s="439"/>
      <c r="C9" s="214">
        <v>1</v>
      </c>
      <c r="D9" s="201">
        <v>89000</v>
      </c>
      <c r="E9" s="215">
        <v>4.2000000000000003E-2</v>
      </c>
      <c r="F9" s="216"/>
    </row>
    <row r="10" spans="1:6" s="213" customFormat="1" ht="21" customHeight="1" thickBot="1">
      <c r="A10" s="438" t="s">
        <v>277</v>
      </c>
      <c r="B10" s="439"/>
      <c r="C10" s="214">
        <v>13</v>
      </c>
      <c r="D10" s="201">
        <v>3888000</v>
      </c>
      <c r="E10" s="215">
        <v>0.05</v>
      </c>
      <c r="F10" s="216"/>
    </row>
    <row r="11" spans="1:6" s="213" customFormat="1" ht="21" customHeight="1" thickBot="1">
      <c r="A11" s="438" t="s">
        <v>278</v>
      </c>
      <c r="B11" s="439"/>
      <c r="C11" s="214">
        <v>25</v>
      </c>
      <c r="D11" s="201">
        <v>7207000</v>
      </c>
      <c r="E11" s="215">
        <v>8.5999999999999993E-2</v>
      </c>
      <c r="F11" s="216"/>
    </row>
    <row r="12" spans="1:6" s="213" customFormat="1" ht="21" customHeight="1" thickBot="1">
      <c r="A12" s="438" t="s">
        <v>279</v>
      </c>
      <c r="B12" s="439"/>
      <c r="C12" s="214">
        <v>39</v>
      </c>
      <c r="D12" s="201">
        <v>12872000</v>
      </c>
      <c r="E12" s="215">
        <v>0.13700000000000001</v>
      </c>
      <c r="F12" s="216"/>
    </row>
    <row r="13" spans="1:6" s="213" customFormat="1" ht="21" customHeight="1" thickBot="1">
      <c r="A13" s="438" t="s">
        <v>280</v>
      </c>
      <c r="B13" s="439"/>
      <c r="C13" s="214">
        <v>45</v>
      </c>
      <c r="D13" s="201">
        <v>14904000</v>
      </c>
      <c r="E13" s="215">
        <v>0.221</v>
      </c>
      <c r="F13" s="216"/>
    </row>
    <row r="14" spans="1:6" s="213" customFormat="1" ht="21" customHeight="1" thickBot="1">
      <c r="A14" s="438" t="s">
        <v>281</v>
      </c>
      <c r="B14" s="439"/>
      <c r="C14" s="214">
        <v>28</v>
      </c>
      <c r="D14" s="201">
        <v>8778000</v>
      </c>
      <c r="E14" s="215">
        <v>0.34499999999999997</v>
      </c>
      <c r="F14" s="216"/>
    </row>
    <row r="15" spans="1:6" s="213" customFormat="1" ht="21" customHeight="1" thickBot="1">
      <c r="A15" s="438" t="s">
        <v>282</v>
      </c>
      <c r="B15" s="439"/>
      <c r="C15" s="214">
        <v>42</v>
      </c>
      <c r="D15" s="201">
        <v>14255000</v>
      </c>
      <c r="E15" s="215">
        <v>0.54500000000000004</v>
      </c>
      <c r="F15" s="216"/>
    </row>
    <row r="16" spans="1:6" s="213" customFormat="1" ht="21" customHeight="1" thickBot="1">
      <c r="A16" s="438" t="s">
        <v>285</v>
      </c>
      <c r="B16" s="439"/>
      <c r="C16" s="214">
        <v>32</v>
      </c>
      <c r="D16" s="201">
        <v>9135000</v>
      </c>
      <c r="E16" s="215">
        <v>0.90800000000000003</v>
      </c>
      <c r="F16" s="216"/>
    </row>
    <row r="17" spans="1:6" s="213" customFormat="1" ht="21" customHeight="1" thickBot="1">
      <c r="A17" s="438" t="s">
        <v>696</v>
      </c>
      <c r="B17" s="439"/>
      <c r="C17" s="214">
        <v>2</v>
      </c>
      <c r="D17" s="201">
        <v>882000</v>
      </c>
      <c r="E17" s="215">
        <v>0.90800000000000003</v>
      </c>
      <c r="F17" s="216"/>
    </row>
    <row r="18" spans="1:6" s="213" customFormat="1" ht="21" customHeight="1" thickBot="1">
      <c r="A18" s="438" t="s">
        <v>697</v>
      </c>
      <c r="B18" s="439"/>
      <c r="C18" s="214">
        <v>0</v>
      </c>
      <c r="D18" s="201">
        <v>0</v>
      </c>
      <c r="E18" s="215">
        <v>0.90800000000000003</v>
      </c>
      <c r="F18" s="216"/>
    </row>
    <row r="19" spans="1:6" s="213" customFormat="1" ht="4.7" customHeight="1" thickBot="1">
      <c r="A19" s="446"/>
      <c r="B19" s="447"/>
      <c r="C19" s="447"/>
      <c r="D19" s="447"/>
      <c r="E19" s="447"/>
      <c r="F19" s="448"/>
    </row>
    <row r="20" spans="1:6" s="213" customFormat="1" ht="21" customHeight="1" thickBot="1">
      <c r="A20" s="438" t="s">
        <v>653</v>
      </c>
      <c r="B20" s="439"/>
      <c r="C20" s="214">
        <f>SUM(C7:C18)</f>
        <v>229</v>
      </c>
      <c r="D20" s="201">
        <f>SUM(D7:D18)</f>
        <v>72343000</v>
      </c>
      <c r="E20" s="221">
        <f>SUMPRODUCT($D$7:$D$18,E7:E18)/$B$5</f>
        <v>25779.664000000001</v>
      </c>
      <c r="F20" s="201">
        <f>SUMPRODUCT($D$7:$D$18,F7:F18)/$B$5</f>
        <v>0</v>
      </c>
    </row>
    <row r="21" spans="1:6" s="213" customFormat="1" ht="21" customHeight="1" thickBot="1">
      <c r="A21" s="438" t="s">
        <v>654</v>
      </c>
      <c r="B21" s="439"/>
      <c r="C21" s="222"/>
      <c r="D21" s="223"/>
      <c r="E21" s="221">
        <f>E20*12</f>
        <v>309355.96799999999</v>
      </c>
      <c r="F21" s="201">
        <f>F20*12</f>
        <v>0</v>
      </c>
    </row>
    <row r="22" spans="1:6" s="213" customFormat="1" ht="4.7" customHeight="1" thickBot="1">
      <c r="A22" s="456"/>
      <c r="B22" s="457"/>
      <c r="C22" s="457"/>
      <c r="D22" s="457"/>
      <c r="E22" s="457"/>
      <c r="F22" s="458"/>
    </row>
    <row r="23" spans="1:6" s="213" customFormat="1" ht="21" customHeight="1" thickBot="1">
      <c r="A23" s="438" t="s">
        <v>655</v>
      </c>
      <c r="B23" s="439"/>
      <c r="C23" s="235"/>
      <c r="D23" s="236"/>
      <c r="E23" s="235"/>
      <c r="F23" s="231">
        <f>F21-$E$21</f>
        <v>-309355.96799999999</v>
      </c>
    </row>
    <row r="24" spans="1:6" s="213" customFormat="1" ht="21" customHeight="1" thickBot="1">
      <c r="A24" s="438" t="s">
        <v>656</v>
      </c>
      <c r="B24" s="439"/>
      <c r="C24" s="235"/>
      <c r="D24" s="249"/>
      <c r="E24" s="235"/>
      <c r="F24" s="232">
        <f>F23/$E$21</f>
        <v>-1</v>
      </c>
    </row>
    <row r="25" spans="1:6" s="213" customFormat="1" ht="15" customHeight="1">
      <c r="A25" s="167"/>
      <c r="B25" s="167"/>
      <c r="C25" s="167"/>
      <c r="D25" s="167"/>
      <c r="E25" s="167"/>
    </row>
    <row r="26" spans="1:6" s="213" customFormat="1" ht="15" hidden="1" customHeight="1">
      <c r="A26" s="167"/>
      <c r="B26" s="167"/>
      <c r="C26" s="167"/>
      <c r="D26" s="167"/>
      <c r="E26" s="167"/>
      <c r="F26" s="167"/>
    </row>
    <row r="27" spans="1:6" s="213" customFormat="1" ht="15" hidden="1" customHeight="1">
      <c r="A27" s="167"/>
      <c r="B27" s="167"/>
      <c r="C27" s="167"/>
      <c r="D27" s="167"/>
      <c r="E27" s="167"/>
      <c r="F27" s="167"/>
    </row>
    <row r="28" spans="1:6" ht="15" hidden="1" customHeight="1">
      <c r="A28" s="211" t="s">
        <v>698</v>
      </c>
      <c r="B28" s="211"/>
      <c r="C28" s="209"/>
      <c r="D28" s="209"/>
      <c r="E28" s="209"/>
      <c r="F28" s="248"/>
    </row>
    <row r="29" spans="1:6" s="213" customFormat="1" ht="21" hidden="1" customHeight="1">
      <c r="A29" s="211" t="s">
        <v>646</v>
      </c>
      <c r="B29" s="212">
        <v>1000</v>
      </c>
      <c r="C29" s="440" t="s">
        <v>647</v>
      </c>
      <c r="D29" s="441"/>
      <c r="E29" s="441"/>
      <c r="F29" s="177" t="s">
        <v>504</v>
      </c>
    </row>
    <row r="30" spans="1:6" s="213" customFormat="1" ht="21" hidden="1" customHeight="1">
      <c r="A30" s="444" t="s">
        <v>694</v>
      </c>
      <c r="B30" s="445"/>
      <c r="C30" s="177" t="s">
        <v>649</v>
      </c>
      <c r="D30" s="177" t="s">
        <v>390</v>
      </c>
      <c r="E30" s="177" t="s">
        <v>650</v>
      </c>
      <c r="F30" s="179" t="s">
        <v>651</v>
      </c>
    </row>
    <row r="31" spans="1:6" s="213" customFormat="1" ht="21" hidden="1" customHeight="1">
      <c r="A31" s="438" t="s">
        <v>695</v>
      </c>
      <c r="B31" s="439"/>
      <c r="C31" s="214"/>
      <c r="D31" s="201"/>
      <c r="E31" s="215"/>
      <c r="F31" s="216"/>
    </row>
    <row r="32" spans="1:6" s="213" customFormat="1" ht="21" hidden="1" customHeight="1">
      <c r="A32" s="438" t="s">
        <v>284</v>
      </c>
      <c r="B32" s="439"/>
      <c r="C32" s="214"/>
      <c r="D32" s="201"/>
      <c r="E32" s="215"/>
      <c r="F32" s="216"/>
    </row>
    <row r="33" spans="1:6" s="213" customFormat="1" ht="21" hidden="1" customHeight="1">
      <c r="A33" s="438" t="s">
        <v>276</v>
      </c>
      <c r="B33" s="439"/>
      <c r="C33" s="214"/>
      <c r="D33" s="201"/>
      <c r="E33" s="215"/>
      <c r="F33" s="216"/>
    </row>
    <row r="34" spans="1:6" s="213" customFormat="1" ht="21" hidden="1" customHeight="1">
      <c r="A34" s="438" t="s">
        <v>277</v>
      </c>
      <c r="B34" s="439"/>
      <c r="C34" s="214"/>
      <c r="D34" s="201"/>
      <c r="E34" s="215"/>
      <c r="F34" s="216"/>
    </row>
    <row r="35" spans="1:6" s="213" customFormat="1" ht="21" hidden="1" customHeight="1">
      <c r="A35" s="438" t="s">
        <v>278</v>
      </c>
      <c r="B35" s="439"/>
      <c r="C35" s="214"/>
      <c r="D35" s="201"/>
      <c r="E35" s="215"/>
      <c r="F35" s="216"/>
    </row>
    <row r="36" spans="1:6" s="213" customFormat="1" ht="21" hidden="1" customHeight="1">
      <c r="A36" s="438" t="s">
        <v>279</v>
      </c>
      <c r="B36" s="439"/>
      <c r="C36" s="214"/>
      <c r="D36" s="201"/>
      <c r="E36" s="215"/>
      <c r="F36" s="216"/>
    </row>
    <row r="37" spans="1:6" s="213" customFormat="1" ht="21" hidden="1" customHeight="1">
      <c r="A37" s="438" t="s">
        <v>280</v>
      </c>
      <c r="B37" s="439"/>
      <c r="C37" s="214"/>
      <c r="D37" s="201"/>
      <c r="E37" s="215"/>
      <c r="F37" s="216"/>
    </row>
    <row r="38" spans="1:6" s="213" customFormat="1" ht="21" hidden="1" customHeight="1">
      <c r="A38" s="438" t="s">
        <v>281</v>
      </c>
      <c r="B38" s="439"/>
      <c r="C38" s="214"/>
      <c r="D38" s="201"/>
      <c r="E38" s="215"/>
      <c r="F38" s="216"/>
    </row>
    <row r="39" spans="1:6" s="213" customFormat="1" ht="21" hidden="1" customHeight="1">
      <c r="A39" s="438" t="s">
        <v>282</v>
      </c>
      <c r="B39" s="439"/>
      <c r="C39" s="214"/>
      <c r="D39" s="201"/>
      <c r="E39" s="215"/>
      <c r="F39" s="216"/>
    </row>
    <row r="40" spans="1:6" s="213" customFormat="1" ht="21" hidden="1" customHeight="1">
      <c r="A40" s="438" t="s">
        <v>285</v>
      </c>
      <c r="B40" s="439"/>
      <c r="C40" s="214"/>
      <c r="D40" s="201"/>
      <c r="E40" s="215"/>
      <c r="F40" s="216"/>
    </row>
    <row r="41" spans="1:6" s="213" customFormat="1" ht="21" hidden="1" customHeight="1">
      <c r="A41" s="438" t="s">
        <v>696</v>
      </c>
      <c r="B41" s="439"/>
      <c r="C41" s="214"/>
      <c r="D41" s="201"/>
      <c r="E41" s="215"/>
      <c r="F41" s="216"/>
    </row>
    <row r="42" spans="1:6" s="213" customFormat="1" ht="21" hidden="1" customHeight="1">
      <c r="A42" s="438" t="s">
        <v>697</v>
      </c>
      <c r="B42" s="439"/>
      <c r="C42" s="214"/>
      <c r="D42" s="201"/>
      <c r="E42" s="215"/>
      <c r="F42" s="216"/>
    </row>
    <row r="43" spans="1:6" s="213" customFormat="1" ht="4.7" hidden="1" customHeight="1">
      <c r="A43" s="446"/>
      <c r="B43" s="447"/>
      <c r="C43" s="447"/>
      <c r="D43" s="447"/>
      <c r="E43" s="447"/>
      <c r="F43" s="448"/>
    </row>
    <row r="44" spans="1:6" s="213" customFormat="1" ht="21" hidden="1" customHeight="1">
      <c r="A44" s="438" t="s">
        <v>653</v>
      </c>
      <c r="B44" s="439"/>
      <c r="C44" s="214">
        <f>SUM(C31:C42)</f>
        <v>0</v>
      </c>
      <c r="D44" s="201">
        <f>SUM(D31:D42)</f>
        <v>0</v>
      </c>
      <c r="E44" s="221">
        <f>SUMPRODUCT($D$31:$D$42,E31:E42)/$B$5</f>
        <v>0</v>
      </c>
      <c r="F44" s="201">
        <f>SUMPRODUCT($D$7:$D$18,F31:F42)/$B$5</f>
        <v>0</v>
      </c>
    </row>
    <row r="45" spans="1:6" s="213" customFormat="1" ht="21" hidden="1" customHeight="1">
      <c r="A45" s="438" t="s">
        <v>654</v>
      </c>
      <c r="B45" s="439"/>
      <c r="C45" s="222"/>
      <c r="D45" s="223"/>
      <c r="E45" s="221">
        <f>E44*12</f>
        <v>0</v>
      </c>
      <c r="F45" s="201">
        <f>F44*12</f>
        <v>0</v>
      </c>
    </row>
    <row r="46" spans="1:6" s="213" customFormat="1" ht="4.7" hidden="1" customHeight="1">
      <c r="A46" s="456"/>
      <c r="B46" s="457"/>
      <c r="C46" s="457"/>
      <c r="D46" s="457"/>
      <c r="E46" s="457"/>
      <c r="F46" s="458"/>
    </row>
    <row r="47" spans="1:6" s="213" customFormat="1" ht="21" hidden="1" customHeight="1">
      <c r="A47" s="438" t="s">
        <v>655</v>
      </c>
      <c r="B47" s="439"/>
      <c r="C47" s="235"/>
      <c r="D47" s="236"/>
      <c r="E47" s="235"/>
      <c r="F47" s="231">
        <f>F45-$E$45</f>
        <v>0</v>
      </c>
    </row>
    <row r="48" spans="1:6" s="213" customFormat="1" ht="21" hidden="1" customHeight="1">
      <c r="A48" s="438" t="s">
        <v>656</v>
      </c>
      <c r="B48" s="439"/>
      <c r="C48" s="235"/>
      <c r="D48" s="249"/>
      <c r="E48" s="235"/>
      <c r="F48" s="232" t="e">
        <f>F47/$E$45</f>
        <v>#DIV/0!</v>
      </c>
    </row>
    <row r="49" spans="1:6" s="213" customFormat="1" ht="15" hidden="1" customHeight="1">
      <c r="A49" s="167"/>
      <c r="B49" s="167"/>
      <c r="C49" s="167"/>
      <c r="D49" s="167"/>
      <c r="E49" s="167"/>
    </row>
    <row r="50" spans="1:6" s="213" customFormat="1" ht="15" hidden="1" customHeight="1">
      <c r="A50" s="167"/>
      <c r="B50" s="167"/>
      <c r="C50" s="167"/>
      <c r="D50" s="167"/>
      <c r="E50" s="167"/>
      <c r="F50" s="167"/>
    </row>
    <row r="51" spans="1:6" s="213" customFormat="1" ht="15" hidden="1" customHeight="1">
      <c r="A51" s="167"/>
      <c r="B51" s="167"/>
      <c r="C51" s="167"/>
      <c r="D51" s="167"/>
      <c r="E51" s="167"/>
      <c r="F51" s="167"/>
    </row>
    <row r="52" spans="1:6" ht="15" hidden="1" customHeight="1">
      <c r="A52" s="211" t="s">
        <v>699</v>
      </c>
      <c r="B52" s="211"/>
      <c r="C52" s="211"/>
      <c r="D52" s="209"/>
      <c r="E52" s="209"/>
    </row>
    <row r="53" spans="1:6" ht="15" hidden="1" customHeight="1">
      <c r="A53" s="237" t="s">
        <v>700</v>
      </c>
      <c r="B53" s="237"/>
      <c r="C53" s="238" t="s">
        <v>701</v>
      </c>
    </row>
    <row r="54" spans="1:6" s="213" customFormat="1" ht="21" hidden="1" customHeight="1">
      <c r="A54" s="211" t="s">
        <v>646</v>
      </c>
      <c r="B54" s="212">
        <v>1000</v>
      </c>
      <c r="C54" s="440" t="s">
        <v>647</v>
      </c>
      <c r="D54" s="441"/>
      <c r="E54" s="441"/>
      <c r="F54" s="177" t="s">
        <v>504</v>
      </c>
    </row>
    <row r="55" spans="1:6" s="213" customFormat="1" ht="21" hidden="1" customHeight="1">
      <c r="A55" s="444" t="s">
        <v>694</v>
      </c>
      <c r="B55" s="445"/>
      <c r="C55" s="177" t="s">
        <v>649</v>
      </c>
      <c r="D55" s="177" t="s">
        <v>390</v>
      </c>
      <c r="E55" s="177" t="s">
        <v>650</v>
      </c>
      <c r="F55" s="179" t="s">
        <v>651</v>
      </c>
    </row>
    <row r="56" spans="1:6" s="213" customFormat="1" ht="21" hidden="1" customHeight="1">
      <c r="A56" s="438" t="s">
        <v>695</v>
      </c>
      <c r="B56" s="439"/>
      <c r="C56" s="214"/>
      <c r="D56" s="201"/>
      <c r="E56" s="215"/>
      <c r="F56" s="216"/>
    </row>
    <row r="57" spans="1:6" s="213" customFormat="1" ht="21" hidden="1" customHeight="1">
      <c r="A57" s="438" t="s">
        <v>284</v>
      </c>
      <c r="B57" s="439"/>
      <c r="C57" s="214"/>
      <c r="D57" s="201"/>
      <c r="E57" s="215"/>
      <c r="F57" s="216"/>
    </row>
    <row r="58" spans="1:6" s="213" customFormat="1" ht="21" hidden="1" customHeight="1">
      <c r="A58" s="438" t="s">
        <v>276</v>
      </c>
      <c r="B58" s="439"/>
      <c r="C58" s="214"/>
      <c r="D58" s="201"/>
      <c r="E58" s="215"/>
      <c r="F58" s="216"/>
    </row>
    <row r="59" spans="1:6" s="213" customFormat="1" ht="21" hidden="1" customHeight="1">
      <c r="A59" s="438" t="s">
        <v>277</v>
      </c>
      <c r="B59" s="439"/>
      <c r="C59" s="214"/>
      <c r="D59" s="201"/>
      <c r="E59" s="215"/>
      <c r="F59" s="216"/>
    </row>
    <row r="60" spans="1:6" s="213" customFormat="1" ht="21" hidden="1" customHeight="1">
      <c r="A60" s="438" t="s">
        <v>278</v>
      </c>
      <c r="B60" s="439"/>
      <c r="C60" s="214"/>
      <c r="D60" s="201"/>
      <c r="E60" s="215"/>
      <c r="F60" s="216"/>
    </row>
    <row r="61" spans="1:6" s="213" customFormat="1" ht="21" hidden="1" customHeight="1">
      <c r="A61" s="438" t="s">
        <v>279</v>
      </c>
      <c r="B61" s="439"/>
      <c r="C61" s="214"/>
      <c r="D61" s="201"/>
      <c r="E61" s="215"/>
      <c r="F61" s="216"/>
    </row>
    <row r="62" spans="1:6" s="213" customFormat="1" ht="21" hidden="1" customHeight="1">
      <c r="A62" s="438" t="s">
        <v>280</v>
      </c>
      <c r="B62" s="439"/>
      <c r="C62" s="214"/>
      <c r="D62" s="201"/>
      <c r="E62" s="215"/>
      <c r="F62" s="216"/>
    </row>
    <row r="63" spans="1:6" s="213" customFormat="1" ht="21" hidden="1" customHeight="1">
      <c r="A63" s="438" t="s">
        <v>281</v>
      </c>
      <c r="B63" s="439"/>
      <c r="C63" s="214"/>
      <c r="D63" s="201"/>
      <c r="E63" s="215"/>
      <c r="F63" s="216"/>
    </row>
    <row r="64" spans="1:6" s="213" customFormat="1" ht="21" hidden="1" customHeight="1">
      <c r="A64" s="438" t="s">
        <v>282</v>
      </c>
      <c r="B64" s="439"/>
      <c r="C64" s="214"/>
      <c r="D64" s="201"/>
      <c r="E64" s="215"/>
      <c r="F64" s="216"/>
    </row>
    <row r="65" spans="1:6" s="213" customFormat="1" ht="21" hidden="1" customHeight="1">
      <c r="A65" s="438" t="s">
        <v>285</v>
      </c>
      <c r="B65" s="439"/>
      <c r="C65" s="214"/>
      <c r="D65" s="201"/>
      <c r="E65" s="215"/>
      <c r="F65" s="216"/>
    </row>
    <row r="66" spans="1:6" s="213" customFormat="1" ht="21" hidden="1" customHeight="1">
      <c r="A66" s="438" t="s">
        <v>696</v>
      </c>
      <c r="B66" s="439"/>
      <c r="C66" s="214"/>
      <c r="D66" s="201"/>
      <c r="E66" s="215"/>
      <c r="F66" s="216"/>
    </row>
    <row r="67" spans="1:6" s="213" customFormat="1" ht="21" hidden="1" customHeight="1">
      <c r="A67" s="438" t="s">
        <v>697</v>
      </c>
      <c r="B67" s="439"/>
      <c r="C67" s="214"/>
      <c r="D67" s="201"/>
      <c r="E67" s="215"/>
      <c r="F67" s="216"/>
    </row>
    <row r="68" spans="1:6" s="213" customFormat="1" ht="4.7" hidden="1" customHeight="1">
      <c r="A68" s="440"/>
      <c r="B68" s="441"/>
      <c r="C68" s="441"/>
      <c r="D68" s="441"/>
      <c r="E68" s="441"/>
      <c r="F68" s="441"/>
    </row>
    <row r="69" spans="1:6" s="213" customFormat="1" ht="21" hidden="1" customHeight="1">
      <c r="A69" s="438" t="s">
        <v>653</v>
      </c>
      <c r="B69" s="439"/>
      <c r="C69" s="214">
        <f>SUM(C56:C67)</f>
        <v>0</v>
      </c>
      <c r="D69" s="201">
        <f>SUM(D56:D67)</f>
        <v>0</v>
      </c>
      <c r="E69" s="221">
        <f>SUMPRODUCT($D$56:$D$67,E56:E67)/$B$54</f>
        <v>0</v>
      </c>
      <c r="F69" s="201">
        <f>SUMPRODUCT($D$56:$D$67,F56:F67)/$B$54</f>
        <v>0</v>
      </c>
    </row>
    <row r="70" spans="1:6" s="213" customFormat="1" ht="21" hidden="1" customHeight="1">
      <c r="A70" s="438" t="s">
        <v>654</v>
      </c>
      <c r="B70" s="439"/>
      <c r="C70" s="222"/>
      <c r="D70" s="223"/>
      <c r="E70" s="221">
        <f>E69*12</f>
        <v>0</v>
      </c>
      <c r="F70" s="201">
        <f>F69*12</f>
        <v>0</v>
      </c>
    </row>
    <row r="71" spans="1:6" s="213" customFormat="1" ht="4.7" hidden="1" customHeight="1">
      <c r="A71" s="446"/>
      <c r="B71" s="447"/>
      <c r="C71" s="447"/>
      <c r="D71" s="447"/>
      <c r="E71" s="447"/>
      <c r="F71" s="448"/>
    </row>
    <row r="72" spans="1:6" s="213" customFormat="1" ht="21" hidden="1" customHeight="1">
      <c r="A72" s="438" t="s">
        <v>655</v>
      </c>
      <c r="B72" s="439"/>
      <c r="C72" s="235"/>
      <c r="D72" s="236"/>
      <c r="E72" s="235"/>
      <c r="F72" s="231">
        <f>F70-$E$70</f>
        <v>0</v>
      </c>
    </row>
    <row r="73" spans="1:6" s="213" customFormat="1" ht="21" hidden="1" customHeight="1">
      <c r="A73" s="438" t="s">
        <v>656</v>
      </c>
      <c r="B73" s="439"/>
      <c r="C73" s="235"/>
      <c r="D73" s="249"/>
      <c r="E73" s="235"/>
      <c r="F73" s="232" t="e">
        <f>F70/$E$70-1</f>
        <v>#DIV/0!</v>
      </c>
    </row>
    <row r="74" spans="1:6" s="213" customFormat="1" ht="15" hidden="1" customHeight="1">
      <c r="A74" s="167"/>
      <c r="B74" s="167"/>
      <c r="C74" s="167"/>
      <c r="D74" s="167"/>
      <c r="E74" s="167"/>
      <c r="F74" s="167"/>
    </row>
    <row r="75" spans="1:6" s="213" customFormat="1" ht="15" hidden="1" customHeight="1">
      <c r="A75" s="167"/>
      <c r="B75" s="167"/>
      <c r="C75" s="167"/>
      <c r="D75" s="167"/>
      <c r="E75" s="167"/>
      <c r="F75" s="167"/>
    </row>
    <row r="76" spans="1:6" ht="15" hidden="1" customHeight="1"/>
    <row r="77" spans="1:6" ht="15" hidden="1" customHeight="1">
      <c r="A77" s="211" t="s">
        <v>702</v>
      </c>
      <c r="B77" s="211"/>
      <c r="C77" s="211"/>
      <c r="D77" s="209"/>
      <c r="E77" s="209"/>
    </row>
    <row r="78" spans="1:6" ht="15" hidden="1" customHeight="1">
      <c r="A78" s="237" t="s">
        <v>700</v>
      </c>
      <c r="B78" s="237"/>
      <c r="C78" s="238" t="s">
        <v>701</v>
      </c>
    </row>
    <row r="79" spans="1:6" s="213" customFormat="1" ht="21" hidden="1" customHeight="1">
      <c r="A79" s="211" t="s">
        <v>646</v>
      </c>
      <c r="B79" s="212">
        <v>1000</v>
      </c>
      <c r="C79" s="440" t="s">
        <v>647</v>
      </c>
      <c r="D79" s="441"/>
      <c r="E79" s="441"/>
      <c r="F79" s="177" t="s">
        <v>504</v>
      </c>
    </row>
    <row r="80" spans="1:6" s="213" customFormat="1" ht="21" hidden="1" customHeight="1">
      <c r="A80" s="444" t="s">
        <v>694</v>
      </c>
      <c r="B80" s="445"/>
      <c r="C80" s="177" t="s">
        <v>649</v>
      </c>
      <c r="D80" s="177" t="s">
        <v>390</v>
      </c>
      <c r="E80" s="177" t="s">
        <v>650</v>
      </c>
      <c r="F80" s="179" t="s">
        <v>651</v>
      </c>
    </row>
    <row r="81" spans="1:6" s="213" customFormat="1" ht="21" hidden="1" customHeight="1">
      <c r="A81" s="438" t="s">
        <v>695</v>
      </c>
      <c r="B81" s="439"/>
      <c r="C81" s="214"/>
      <c r="D81" s="201"/>
      <c r="E81" s="215"/>
      <c r="F81" s="216"/>
    </row>
    <row r="82" spans="1:6" s="213" customFormat="1" ht="21" hidden="1" customHeight="1">
      <c r="A82" s="438" t="s">
        <v>284</v>
      </c>
      <c r="B82" s="439"/>
      <c r="C82" s="214"/>
      <c r="D82" s="201"/>
      <c r="E82" s="215"/>
      <c r="F82" s="216"/>
    </row>
    <row r="83" spans="1:6" s="213" customFormat="1" ht="21" hidden="1" customHeight="1">
      <c r="A83" s="438" t="s">
        <v>276</v>
      </c>
      <c r="B83" s="439"/>
      <c r="C83" s="214"/>
      <c r="D83" s="201"/>
      <c r="E83" s="215"/>
      <c r="F83" s="216"/>
    </row>
    <row r="84" spans="1:6" s="213" customFormat="1" ht="21" hidden="1" customHeight="1">
      <c r="A84" s="438" t="s">
        <v>277</v>
      </c>
      <c r="B84" s="439"/>
      <c r="C84" s="214"/>
      <c r="D84" s="201"/>
      <c r="E84" s="215"/>
      <c r="F84" s="216"/>
    </row>
    <row r="85" spans="1:6" s="213" customFormat="1" ht="21" hidden="1" customHeight="1">
      <c r="A85" s="438" t="s">
        <v>278</v>
      </c>
      <c r="B85" s="439"/>
      <c r="C85" s="214"/>
      <c r="D85" s="201"/>
      <c r="E85" s="215"/>
      <c r="F85" s="216"/>
    </row>
    <row r="86" spans="1:6" s="213" customFormat="1" ht="21" hidden="1" customHeight="1">
      <c r="A86" s="438" t="s">
        <v>279</v>
      </c>
      <c r="B86" s="439"/>
      <c r="C86" s="214"/>
      <c r="D86" s="201"/>
      <c r="E86" s="215"/>
      <c r="F86" s="216"/>
    </row>
    <row r="87" spans="1:6" s="213" customFormat="1" ht="21" hidden="1" customHeight="1">
      <c r="A87" s="438" t="s">
        <v>280</v>
      </c>
      <c r="B87" s="439"/>
      <c r="C87" s="214"/>
      <c r="D87" s="201"/>
      <c r="E87" s="215"/>
      <c r="F87" s="216"/>
    </row>
    <row r="88" spans="1:6" s="213" customFormat="1" ht="21" hidden="1" customHeight="1">
      <c r="A88" s="438" t="s">
        <v>281</v>
      </c>
      <c r="B88" s="439"/>
      <c r="C88" s="214"/>
      <c r="D88" s="201"/>
      <c r="E88" s="215"/>
      <c r="F88" s="216"/>
    </row>
    <row r="89" spans="1:6" s="213" customFormat="1" ht="21" hidden="1" customHeight="1">
      <c r="A89" s="438" t="s">
        <v>282</v>
      </c>
      <c r="B89" s="439"/>
      <c r="C89" s="214"/>
      <c r="D89" s="201"/>
      <c r="E89" s="215"/>
      <c r="F89" s="216"/>
    </row>
    <row r="90" spans="1:6" s="213" customFormat="1" ht="21" hidden="1" customHeight="1">
      <c r="A90" s="438" t="s">
        <v>285</v>
      </c>
      <c r="B90" s="439"/>
      <c r="C90" s="214"/>
      <c r="D90" s="201"/>
      <c r="E90" s="215"/>
      <c r="F90" s="216"/>
    </row>
    <row r="91" spans="1:6" s="213" customFormat="1" ht="21" hidden="1" customHeight="1">
      <c r="A91" s="438" t="s">
        <v>696</v>
      </c>
      <c r="B91" s="439"/>
      <c r="C91" s="214"/>
      <c r="D91" s="201"/>
      <c r="E91" s="215"/>
      <c r="F91" s="216"/>
    </row>
    <row r="92" spans="1:6" s="213" customFormat="1" ht="21" hidden="1" customHeight="1">
      <c r="A92" s="438" t="s">
        <v>697</v>
      </c>
      <c r="B92" s="439"/>
      <c r="C92" s="214"/>
      <c r="D92" s="201"/>
      <c r="E92" s="215"/>
      <c r="F92" s="216"/>
    </row>
    <row r="93" spans="1:6" s="213" customFormat="1" ht="4.7" hidden="1" customHeight="1">
      <c r="A93" s="440"/>
      <c r="B93" s="441"/>
      <c r="C93" s="441"/>
      <c r="D93" s="441"/>
      <c r="E93" s="441"/>
      <c r="F93" s="441"/>
    </row>
    <row r="94" spans="1:6" s="213" customFormat="1" ht="21" hidden="1" customHeight="1">
      <c r="A94" s="438" t="s">
        <v>653</v>
      </c>
      <c r="B94" s="439"/>
      <c r="C94" s="214">
        <f>SUM(C81:C92)</f>
        <v>0</v>
      </c>
      <c r="D94" s="201">
        <f>SUM(D81:D92)</f>
        <v>0</v>
      </c>
      <c r="E94" s="221">
        <f>SUMPRODUCT($D$81:$D$92,E81:E92)/$B$54</f>
        <v>0</v>
      </c>
      <c r="F94" s="201">
        <f>SUMPRODUCT($D$56:$D$67,F81:F92)/$B$54</f>
        <v>0</v>
      </c>
    </row>
    <row r="95" spans="1:6" s="213" customFormat="1" ht="21" hidden="1" customHeight="1">
      <c r="A95" s="438" t="s">
        <v>654</v>
      </c>
      <c r="B95" s="439"/>
      <c r="C95" s="222"/>
      <c r="D95" s="223"/>
      <c r="E95" s="221">
        <f>E94*12</f>
        <v>0</v>
      </c>
      <c r="F95" s="201">
        <f>F94*12</f>
        <v>0</v>
      </c>
    </row>
    <row r="96" spans="1:6" s="213" customFormat="1" ht="4.7" hidden="1" customHeight="1">
      <c r="A96" s="446"/>
      <c r="B96" s="447"/>
      <c r="C96" s="447"/>
      <c r="D96" s="447"/>
      <c r="E96" s="447"/>
      <c r="F96" s="448"/>
    </row>
    <row r="97" spans="1:6" s="213" customFormat="1" ht="21" hidden="1" customHeight="1">
      <c r="A97" s="438" t="s">
        <v>655</v>
      </c>
      <c r="B97" s="439"/>
      <c r="C97" s="235"/>
      <c r="D97" s="236"/>
      <c r="E97" s="235"/>
      <c r="F97" s="231">
        <f>F95-$E$95</f>
        <v>0</v>
      </c>
    </row>
    <row r="98" spans="1:6" s="213" customFormat="1" ht="21" hidden="1" customHeight="1">
      <c r="A98" s="438" t="s">
        <v>656</v>
      </c>
      <c r="B98" s="439"/>
      <c r="C98" s="235"/>
      <c r="D98" s="249"/>
      <c r="E98" s="235"/>
      <c r="F98" s="232" t="e">
        <f>F95/$E$95-1</f>
        <v>#DIV/0!</v>
      </c>
    </row>
    <row r="99" spans="1:6" s="213" customFormat="1" ht="15" hidden="1" customHeight="1">
      <c r="A99" s="167"/>
      <c r="B99" s="167"/>
      <c r="C99" s="167"/>
      <c r="D99" s="167"/>
      <c r="E99" s="167"/>
      <c r="F99" s="167"/>
    </row>
    <row r="100" spans="1:6" s="213" customFormat="1" ht="15" hidden="1" customHeight="1">
      <c r="A100" s="167"/>
      <c r="B100" s="167"/>
      <c r="C100" s="167"/>
      <c r="D100" s="167"/>
      <c r="E100" s="167"/>
      <c r="F100" s="167"/>
    </row>
    <row r="101" spans="1:6" ht="15" hidden="1" customHeight="1"/>
    <row r="102" spans="1:6" ht="15" hidden="1" customHeight="1">
      <c r="A102" s="211" t="s">
        <v>703</v>
      </c>
      <c r="B102" s="211"/>
      <c r="C102" s="209"/>
      <c r="D102" s="209"/>
      <c r="E102" s="209"/>
    </row>
    <row r="103" spans="1:6" s="213" customFormat="1" ht="21" hidden="1" customHeight="1">
      <c r="A103" s="211" t="s">
        <v>646</v>
      </c>
      <c r="B103" s="212">
        <v>1000</v>
      </c>
      <c r="C103" s="440" t="s">
        <v>647</v>
      </c>
      <c r="D103" s="441"/>
      <c r="E103" s="441"/>
      <c r="F103" s="177" t="s">
        <v>504</v>
      </c>
    </row>
    <row r="104" spans="1:6" s="213" customFormat="1" ht="21" hidden="1" customHeight="1">
      <c r="A104" s="444" t="s">
        <v>648</v>
      </c>
      <c r="B104" s="445"/>
      <c r="C104" s="177" t="s">
        <v>649</v>
      </c>
      <c r="D104" s="177" t="s">
        <v>390</v>
      </c>
      <c r="E104" s="177" t="s">
        <v>650</v>
      </c>
      <c r="F104" s="179" t="s">
        <v>651</v>
      </c>
    </row>
    <row r="105" spans="1:6" s="213" customFormat="1" ht="21" hidden="1" customHeight="1">
      <c r="A105" s="438" t="s">
        <v>660</v>
      </c>
      <c r="B105" s="439"/>
      <c r="C105" s="214"/>
      <c r="D105" s="201"/>
      <c r="E105" s="215"/>
      <c r="F105" s="216"/>
    </row>
    <row r="106" spans="1:6" s="213" customFormat="1" ht="4.7" hidden="1" customHeight="1">
      <c r="A106" s="446"/>
      <c r="B106" s="447"/>
      <c r="C106" s="447"/>
      <c r="D106" s="447"/>
      <c r="E106" s="447"/>
      <c r="F106" s="448"/>
    </row>
    <row r="107" spans="1:6" s="213" customFormat="1" ht="21" hidden="1" customHeight="1">
      <c r="A107" s="438" t="s">
        <v>653</v>
      </c>
      <c r="B107" s="439"/>
      <c r="C107" s="214">
        <f>SUM(C105:C105)</f>
        <v>0</v>
      </c>
      <c r="D107" s="201">
        <f>SUM(D105:D105)</f>
        <v>0</v>
      </c>
      <c r="E107" s="221" t="e">
        <f>SUMPRODUCT($D$105:$D$105,E105:E105)/$B$103</f>
        <v>#VALUE!</v>
      </c>
      <c r="F107" s="201" t="e">
        <f>SUMPRODUCT($D$105:$D$105,F105:F105)/$B$103</f>
        <v>#VALUE!</v>
      </c>
    </row>
    <row r="108" spans="1:6" s="213" customFormat="1" ht="21" hidden="1" customHeight="1">
      <c r="A108" s="438" t="s">
        <v>654</v>
      </c>
      <c r="B108" s="439"/>
      <c r="C108" s="222"/>
      <c r="D108" s="223"/>
      <c r="E108" s="221" t="e">
        <f>E107*12</f>
        <v>#VALUE!</v>
      </c>
      <c r="F108" s="201" t="e">
        <f>F107*12</f>
        <v>#VALUE!</v>
      </c>
    </row>
    <row r="109" spans="1:6" s="213" customFormat="1" ht="4.7" hidden="1" customHeight="1">
      <c r="A109" s="446"/>
      <c r="B109" s="447"/>
      <c r="C109" s="447"/>
      <c r="D109" s="447"/>
      <c r="E109" s="447"/>
      <c r="F109" s="448"/>
    </row>
    <row r="110" spans="1:6" s="213" customFormat="1" ht="21" hidden="1" customHeight="1">
      <c r="A110" s="438" t="s">
        <v>655</v>
      </c>
      <c r="B110" s="439"/>
      <c r="C110" s="235"/>
      <c r="D110" s="236"/>
      <c r="E110" s="235"/>
      <c r="F110" s="231" t="e">
        <f>F108-$E$108</f>
        <v>#VALUE!</v>
      </c>
    </row>
    <row r="111" spans="1:6" s="213" customFormat="1" ht="21" hidden="1" customHeight="1">
      <c r="A111" s="438" t="s">
        <v>656</v>
      </c>
      <c r="B111" s="439"/>
      <c r="C111" s="235"/>
      <c r="D111" s="249"/>
      <c r="E111" s="235"/>
      <c r="F111" s="232" t="e">
        <f>F110/$E$108</f>
        <v>#VALUE!</v>
      </c>
    </row>
    <row r="112" spans="1:6" s="213" customFormat="1" ht="15" hidden="1" customHeight="1">
      <c r="A112" s="167"/>
      <c r="B112" s="167"/>
      <c r="C112" s="167"/>
      <c r="D112" s="167"/>
      <c r="E112" s="167"/>
      <c r="F112" s="167"/>
    </row>
    <row r="113" spans="1:6" s="213" customFormat="1" ht="15" hidden="1" customHeight="1">
      <c r="A113" s="167"/>
      <c r="B113" s="167"/>
      <c r="C113" s="167"/>
      <c r="D113" s="167"/>
      <c r="E113" s="167"/>
      <c r="F113" s="167"/>
    </row>
    <row r="114" spans="1:6" s="213" customFormat="1" ht="15" hidden="1" customHeight="1">
      <c r="A114" s="167"/>
      <c r="B114" s="167"/>
      <c r="C114" s="167"/>
      <c r="D114" s="167"/>
      <c r="E114" s="167"/>
      <c r="F114" s="167"/>
    </row>
    <row r="115" spans="1:6" s="213" customFormat="1" ht="21" hidden="1" customHeight="1">
      <c r="A115" s="211" t="s">
        <v>704</v>
      </c>
      <c r="B115" s="211"/>
      <c r="C115" s="209"/>
      <c r="D115" s="209"/>
      <c r="E115" s="209"/>
      <c r="F115" s="167"/>
    </row>
    <row r="116" spans="1:6" s="213" customFormat="1" ht="21" hidden="1" customHeight="1">
      <c r="A116" s="211" t="s">
        <v>646</v>
      </c>
      <c r="B116" s="212">
        <v>1000</v>
      </c>
      <c r="C116" s="440" t="s">
        <v>647</v>
      </c>
      <c r="D116" s="441"/>
      <c r="E116" s="441"/>
      <c r="F116" s="177" t="s">
        <v>504</v>
      </c>
    </row>
    <row r="117" spans="1:6" s="213" customFormat="1" ht="21" hidden="1" customHeight="1">
      <c r="A117" s="444" t="s">
        <v>648</v>
      </c>
      <c r="B117" s="445"/>
      <c r="C117" s="177" t="s">
        <v>649</v>
      </c>
      <c r="D117" s="177" t="s">
        <v>390</v>
      </c>
      <c r="E117" s="177" t="s">
        <v>650</v>
      </c>
      <c r="F117" s="179" t="s">
        <v>651</v>
      </c>
    </row>
    <row r="118" spans="1:6" s="213" customFormat="1" ht="21" hidden="1" customHeight="1">
      <c r="A118" s="438" t="s">
        <v>660</v>
      </c>
      <c r="B118" s="439"/>
      <c r="C118" s="214"/>
      <c r="D118" s="250"/>
      <c r="E118" s="215"/>
      <c r="F118" s="216"/>
    </row>
    <row r="119" spans="1:6" s="213" customFormat="1" ht="4.7" hidden="1" customHeight="1">
      <c r="A119" s="446"/>
      <c r="B119" s="447"/>
      <c r="C119" s="447"/>
      <c r="D119" s="447"/>
      <c r="E119" s="447"/>
      <c r="F119" s="448"/>
    </row>
    <row r="120" spans="1:6" s="213" customFormat="1" ht="21" hidden="1" customHeight="1">
      <c r="A120" s="438" t="s">
        <v>653</v>
      </c>
      <c r="B120" s="439"/>
      <c r="C120" s="214">
        <f>SUM(C118:C119)</f>
        <v>0</v>
      </c>
      <c r="D120" s="201">
        <f>SUM(D118:D119)</f>
        <v>0</v>
      </c>
      <c r="E120" s="221" t="e">
        <f>SUMPRODUCT($D$118,E118)/$B$116</f>
        <v>#VALUE!</v>
      </c>
      <c r="F120" s="201" t="e">
        <f>SUMPRODUCT($D$118,F118)/$B$116</f>
        <v>#VALUE!</v>
      </c>
    </row>
    <row r="121" spans="1:6" s="213" customFormat="1" ht="21" hidden="1" customHeight="1">
      <c r="A121" s="438" t="s">
        <v>654</v>
      </c>
      <c r="B121" s="439"/>
      <c r="C121" s="222"/>
      <c r="D121" s="223"/>
      <c r="E121" s="221" t="e">
        <f>E120*12</f>
        <v>#VALUE!</v>
      </c>
      <c r="F121" s="201" t="e">
        <f>F120*12</f>
        <v>#VALUE!</v>
      </c>
    </row>
    <row r="122" spans="1:6" s="213" customFormat="1" ht="4.7" hidden="1" customHeight="1">
      <c r="A122" s="446"/>
      <c r="B122" s="447"/>
      <c r="C122" s="447"/>
      <c r="D122" s="447"/>
      <c r="E122" s="447"/>
      <c r="F122" s="448"/>
    </row>
    <row r="123" spans="1:6" s="213" customFormat="1" ht="21" hidden="1" customHeight="1">
      <c r="A123" s="438" t="s">
        <v>655</v>
      </c>
      <c r="B123" s="439"/>
      <c r="C123" s="235"/>
      <c r="D123" s="236"/>
      <c r="E123" s="235"/>
      <c r="F123" s="231" t="e">
        <f>F121-$E$121</f>
        <v>#VALUE!</v>
      </c>
    </row>
    <row r="124" spans="1:6" s="213" customFormat="1" ht="21" hidden="1" customHeight="1">
      <c r="A124" s="438" t="s">
        <v>656</v>
      </c>
      <c r="B124" s="439"/>
      <c r="C124" s="235"/>
      <c r="D124" s="249"/>
      <c r="E124" s="235"/>
      <c r="F124" s="232" t="e">
        <f>F123/$E$121</f>
        <v>#VALUE!</v>
      </c>
    </row>
    <row r="125" spans="1:6" s="213" customFormat="1" ht="15" hidden="1" customHeight="1">
      <c r="A125" s="167"/>
      <c r="B125" s="167"/>
      <c r="C125" s="167"/>
      <c r="D125" s="167"/>
      <c r="E125" s="167"/>
      <c r="F125" s="167"/>
    </row>
    <row r="126" spans="1:6" s="213" customFormat="1" ht="15" hidden="1" customHeight="1">
      <c r="A126" s="167"/>
      <c r="B126" s="167"/>
      <c r="C126" s="167"/>
      <c r="D126" s="167"/>
      <c r="E126" s="167"/>
      <c r="F126" s="167"/>
    </row>
    <row r="127" spans="1:6" s="213" customFormat="1" ht="15" hidden="1" customHeight="1">
      <c r="A127" s="211"/>
      <c r="B127" s="211"/>
      <c r="C127" s="209"/>
      <c r="D127" s="209"/>
      <c r="E127" s="209"/>
      <c r="F127" s="167"/>
    </row>
    <row r="128" spans="1:6" s="213" customFormat="1" ht="21" hidden="1" customHeight="1">
      <c r="A128" s="211" t="s">
        <v>705</v>
      </c>
      <c r="B128" s="211"/>
      <c r="C128" s="167"/>
      <c r="D128" s="167"/>
      <c r="E128" s="167"/>
      <c r="F128" s="167"/>
    </row>
    <row r="129" spans="1:6" s="213" customFormat="1" ht="21" hidden="1" customHeight="1">
      <c r="A129" s="211" t="s">
        <v>646</v>
      </c>
      <c r="B129" s="212">
        <v>1000</v>
      </c>
      <c r="C129" s="452" t="s">
        <v>647</v>
      </c>
      <c r="D129" s="452"/>
      <c r="E129" s="452"/>
      <c r="F129" s="177" t="s">
        <v>504</v>
      </c>
    </row>
    <row r="130" spans="1:6" s="213" customFormat="1" ht="21" hidden="1" customHeight="1">
      <c r="A130" s="444" t="s">
        <v>648</v>
      </c>
      <c r="B130" s="445"/>
      <c r="C130" s="177" t="s">
        <v>649</v>
      </c>
      <c r="D130" s="177" t="s">
        <v>390</v>
      </c>
      <c r="E130" s="177" t="s">
        <v>650</v>
      </c>
      <c r="F130" s="179" t="s">
        <v>651</v>
      </c>
    </row>
    <row r="131" spans="1:6" s="213" customFormat="1" ht="21" hidden="1" customHeight="1">
      <c r="A131" s="438" t="s">
        <v>660</v>
      </c>
      <c r="B131" s="439"/>
      <c r="C131" s="214"/>
      <c r="D131" s="201"/>
      <c r="E131" s="215"/>
      <c r="F131" s="216"/>
    </row>
    <row r="132" spans="1:6" s="213" customFormat="1" ht="4.7" hidden="1" customHeight="1">
      <c r="A132" s="446"/>
      <c r="B132" s="447"/>
      <c r="C132" s="447"/>
      <c r="D132" s="447"/>
      <c r="E132" s="447"/>
      <c r="F132" s="448"/>
    </row>
    <row r="133" spans="1:6" s="213" customFormat="1" ht="21.6" hidden="1" customHeight="1">
      <c r="A133" s="438" t="s">
        <v>653</v>
      </c>
      <c r="B133" s="439"/>
      <c r="C133" s="214">
        <f>SUM(C131:C131)</f>
        <v>0</v>
      </c>
      <c r="D133" s="201">
        <f>SUM(D131:D131)</f>
        <v>0</v>
      </c>
      <c r="E133" s="221" t="e">
        <f>SUMPRODUCT($D$131,E131)/$B$129</f>
        <v>#VALUE!</v>
      </c>
      <c r="F133" s="201" t="e">
        <f>SUMPRODUCT($D$131,F131)/$B$129</f>
        <v>#VALUE!</v>
      </c>
    </row>
    <row r="134" spans="1:6" s="213" customFormat="1" ht="21.6" hidden="1" customHeight="1">
      <c r="A134" s="438" t="s">
        <v>654</v>
      </c>
      <c r="B134" s="439"/>
      <c r="C134" s="222"/>
      <c r="D134" s="223"/>
      <c r="E134" s="221" t="e">
        <f>E133*12</f>
        <v>#VALUE!</v>
      </c>
      <c r="F134" s="201" t="e">
        <f>F133*12</f>
        <v>#VALUE!</v>
      </c>
    </row>
    <row r="135" spans="1:6" s="213" customFormat="1" ht="4.7" hidden="1" customHeight="1">
      <c r="A135" s="446"/>
      <c r="B135" s="447"/>
      <c r="C135" s="447"/>
      <c r="D135" s="447"/>
      <c r="E135" s="447"/>
      <c r="F135" s="448"/>
    </row>
    <row r="136" spans="1:6" s="213" customFormat="1" ht="21.6" hidden="1" customHeight="1">
      <c r="A136" s="438" t="s">
        <v>655</v>
      </c>
      <c r="B136" s="439"/>
      <c r="C136" s="235"/>
      <c r="D136" s="236"/>
      <c r="E136" s="235"/>
      <c r="F136" s="231" t="e">
        <f>F134-$E$134</f>
        <v>#VALUE!</v>
      </c>
    </row>
    <row r="137" spans="1:6" s="213" customFormat="1" ht="21" hidden="1" customHeight="1">
      <c r="A137" s="438" t="s">
        <v>656</v>
      </c>
      <c r="B137" s="439"/>
      <c r="C137" s="235"/>
      <c r="D137" s="249"/>
      <c r="E137" s="235"/>
      <c r="F137" s="232" t="e">
        <f>F136/$E$134</f>
        <v>#VALUE!</v>
      </c>
    </row>
    <row r="138" spans="1:6" s="213" customFormat="1" ht="15" hidden="1" customHeight="1">
      <c r="A138" s="167"/>
      <c r="B138" s="167"/>
      <c r="C138" s="167"/>
      <c r="D138" s="167"/>
      <c r="E138" s="167"/>
      <c r="F138" s="167"/>
    </row>
    <row r="139" spans="1:6" s="213" customFormat="1" ht="15" hidden="1" customHeight="1">
      <c r="A139" s="167"/>
      <c r="B139" s="167"/>
      <c r="C139" s="167"/>
      <c r="D139" s="167"/>
      <c r="E139" s="167"/>
      <c r="F139" s="167"/>
    </row>
    <row r="140" spans="1:6" s="213" customFormat="1" ht="15" hidden="1" customHeight="1">
      <c r="A140" s="211"/>
      <c r="B140" s="211"/>
      <c r="C140" s="209"/>
      <c r="D140" s="209"/>
      <c r="E140" s="209"/>
      <c r="F140" s="167"/>
    </row>
    <row r="141" spans="1:6" s="213" customFormat="1" ht="15" hidden="1" customHeight="1">
      <c r="A141" s="211" t="s">
        <v>706</v>
      </c>
      <c r="B141" s="237"/>
      <c r="C141" s="167"/>
      <c r="D141" s="167"/>
      <c r="E141" s="167"/>
      <c r="F141" s="167"/>
    </row>
    <row r="142" spans="1:6" s="213" customFormat="1" ht="21" hidden="1" customHeight="1">
      <c r="A142" s="211" t="s">
        <v>646</v>
      </c>
      <c r="B142" s="212">
        <v>1000</v>
      </c>
      <c r="C142" s="452" t="s">
        <v>647</v>
      </c>
      <c r="D142" s="452"/>
      <c r="E142" s="452"/>
      <c r="F142" s="177" t="s">
        <v>504</v>
      </c>
    </row>
    <row r="143" spans="1:6" s="213" customFormat="1" ht="21" hidden="1" customHeight="1">
      <c r="A143" s="444" t="s">
        <v>648</v>
      </c>
      <c r="B143" s="445"/>
      <c r="C143" s="177" t="s">
        <v>649</v>
      </c>
      <c r="D143" s="177" t="s">
        <v>390</v>
      </c>
      <c r="E143" s="177" t="s">
        <v>650</v>
      </c>
      <c r="F143" s="179" t="s">
        <v>651</v>
      </c>
    </row>
    <row r="144" spans="1:6" s="213" customFormat="1" ht="21" hidden="1" customHeight="1">
      <c r="A144" s="438" t="s">
        <v>660</v>
      </c>
      <c r="B144" s="439"/>
      <c r="C144" s="214"/>
      <c r="D144" s="201"/>
      <c r="E144" s="215"/>
      <c r="F144" s="216"/>
    </row>
    <row r="145" spans="1:16" s="213" customFormat="1" ht="4.7" hidden="1" customHeight="1">
      <c r="A145" s="446"/>
      <c r="B145" s="447"/>
      <c r="C145" s="447"/>
      <c r="D145" s="447"/>
      <c r="E145" s="447"/>
      <c r="F145" s="448"/>
    </row>
    <row r="146" spans="1:16" s="213" customFormat="1" ht="21" hidden="1" customHeight="1">
      <c r="A146" s="438" t="s">
        <v>653</v>
      </c>
      <c r="B146" s="439"/>
      <c r="C146" s="214">
        <f>SUM(C144:C144)</f>
        <v>0</v>
      </c>
      <c r="D146" s="201">
        <f>SUM(D144:D144)</f>
        <v>0</v>
      </c>
      <c r="E146" s="221" t="e">
        <f>SUMPRODUCT($D$144,E144)/$B$142</f>
        <v>#VALUE!</v>
      </c>
      <c r="F146" s="201" t="e">
        <f>SUMPRODUCT($D$144,F144)/$B$142</f>
        <v>#VALUE!</v>
      </c>
    </row>
    <row r="147" spans="1:16" s="213" customFormat="1" ht="21" hidden="1" customHeight="1">
      <c r="A147" s="438" t="s">
        <v>654</v>
      </c>
      <c r="B147" s="439"/>
      <c r="C147" s="222"/>
      <c r="D147" s="223"/>
      <c r="E147" s="221" t="e">
        <f>E146*12</f>
        <v>#VALUE!</v>
      </c>
      <c r="F147" s="201" t="e">
        <f>F146*12</f>
        <v>#VALUE!</v>
      </c>
    </row>
    <row r="148" spans="1:16" s="213" customFormat="1" ht="4.7" hidden="1" customHeight="1">
      <c r="A148" s="446"/>
      <c r="B148" s="447"/>
      <c r="C148" s="447"/>
      <c r="D148" s="447"/>
      <c r="E148" s="447"/>
      <c r="F148" s="448"/>
    </row>
    <row r="149" spans="1:16" s="213" customFormat="1" ht="21" hidden="1" customHeight="1">
      <c r="A149" s="438" t="s">
        <v>655</v>
      </c>
      <c r="B149" s="439"/>
      <c r="C149" s="235"/>
      <c r="D149" s="236"/>
      <c r="E149" s="235"/>
      <c r="F149" s="231" t="e">
        <f>F147-$E$147</f>
        <v>#VALUE!</v>
      </c>
    </row>
    <row r="150" spans="1:16" s="213" customFormat="1" ht="21" hidden="1" customHeight="1">
      <c r="A150" s="438" t="s">
        <v>656</v>
      </c>
      <c r="B150" s="439"/>
      <c r="C150" s="235"/>
      <c r="D150" s="249"/>
      <c r="E150" s="235"/>
      <c r="F150" s="232" t="e">
        <f>F149/$E$147</f>
        <v>#VALUE!</v>
      </c>
    </row>
    <row r="151" spans="1:16" s="213" customFormat="1" ht="15" hidden="1" customHeight="1"/>
    <row r="152" spans="1:16" s="213" customFormat="1" ht="15" hidden="1" customHeight="1"/>
    <row r="153" spans="1:16" s="213" customFormat="1" ht="15" customHeight="1" thickBot="1">
      <c r="A153" s="167"/>
      <c r="B153" s="167"/>
      <c r="C153" s="167"/>
      <c r="D153" s="167"/>
      <c r="E153" s="167"/>
      <c r="F153" s="167"/>
    </row>
    <row r="154" spans="1:16" ht="21" customHeight="1" thickBot="1">
      <c r="A154" s="211" t="s">
        <v>707</v>
      </c>
      <c r="B154" s="211"/>
      <c r="C154" s="209"/>
      <c r="D154" s="209"/>
      <c r="E154" s="209"/>
      <c r="F154" s="177" t="s">
        <v>504</v>
      </c>
    </row>
    <row r="155" spans="1:16" s="213" customFormat="1" ht="21" customHeight="1" thickBot="1">
      <c r="A155" s="251" t="s">
        <v>662</v>
      </c>
      <c r="B155" s="252"/>
      <c r="C155" s="459"/>
      <c r="D155" s="459"/>
      <c r="E155" s="460"/>
      <c r="F155" s="253"/>
    </row>
    <row r="156" spans="1:16" s="213" customFormat="1" ht="21" customHeight="1" thickBot="1">
      <c r="A156" s="453" t="s">
        <v>663</v>
      </c>
      <c r="B156" s="454"/>
      <c r="C156" s="454"/>
      <c r="D156" s="454"/>
      <c r="E156" s="455"/>
      <c r="F156" s="254"/>
    </row>
    <row r="157" spans="1:16" s="213" customFormat="1" ht="21" customHeight="1" thickBot="1">
      <c r="A157" s="453" t="s">
        <v>664</v>
      </c>
      <c r="B157" s="454"/>
      <c r="C157" s="454"/>
      <c r="D157" s="454"/>
      <c r="E157" s="455"/>
      <c r="F157" s="255"/>
      <c r="G157" s="169"/>
      <c r="H157" s="169"/>
      <c r="I157" s="169"/>
      <c r="J157" s="169"/>
      <c r="K157" s="169"/>
      <c r="L157" s="169"/>
      <c r="M157" s="169"/>
      <c r="N157" s="169"/>
      <c r="O157" s="169"/>
      <c r="P157" s="169"/>
    </row>
    <row r="158" spans="1:16" s="213" customFormat="1" ht="21" customHeight="1" thickBot="1">
      <c r="A158" s="453" t="s">
        <v>665</v>
      </c>
      <c r="B158" s="454"/>
      <c r="C158" s="454"/>
      <c r="D158" s="454"/>
      <c r="E158" s="455"/>
      <c r="F158" s="255"/>
      <c r="G158" s="169"/>
      <c r="H158" s="169"/>
      <c r="I158" s="169"/>
      <c r="J158" s="169"/>
      <c r="K158" s="169"/>
      <c r="L158" s="169"/>
      <c r="M158" s="169"/>
      <c r="N158" s="169"/>
      <c r="O158" s="169"/>
      <c r="P158" s="169"/>
    </row>
    <row r="159" spans="1:16" s="213" customFormat="1" ht="21" customHeight="1" thickBot="1">
      <c r="A159" s="453" t="s">
        <v>666</v>
      </c>
      <c r="B159" s="454"/>
      <c r="C159" s="454"/>
      <c r="D159" s="454"/>
      <c r="E159" s="455"/>
      <c r="F159" s="256"/>
      <c r="G159" s="169"/>
      <c r="H159" s="169"/>
      <c r="I159" s="169"/>
      <c r="J159" s="169"/>
      <c r="K159" s="169"/>
      <c r="L159" s="169"/>
      <c r="M159" s="169"/>
      <c r="N159" s="169"/>
      <c r="O159" s="169"/>
      <c r="P159" s="169"/>
    </row>
    <row r="160" spans="1:16" s="213" customFormat="1" ht="21" customHeight="1" thickBot="1">
      <c r="A160" s="453" t="s">
        <v>667</v>
      </c>
      <c r="B160" s="454"/>
      <c r="C160" s="454"/>
      <c r="D160" s="455"/>
      <c r="E160" s="243">
        <f>'[1]General Info'!C17</f>
        <v>0</v>
      </c>
      <c r="F160" s="256"/>
      <c r="G160" s="169"/>
      <c r="H160" s="169"/>
      <c r="I160" s="169"/>
      <c r="J160" s="169"/>
      <c r="K160" s="169"/>
      <c r="L160" s="169"/>
      <c r="M160" s="169"/>
      <c r="N160" s="169"/>
      <c r="O160" s="169"/>
      <c r="P160" s="169"/>
    </row>
  </sheetData>
  <mergeCells count="122">
    <mergeCell ref="A159:E159"/>
    <mergeCell ref="A160:D160"/>
    <mergeCell ref="A149:B149"/>
    <mergeCell ref="A150:B150"/>
    <mergeCell ref="C155:E155"/>
    <mergeCell ref="A156:E156"/>
    <mergeCell ref="A157:E157"/>
    <mergeCell ref="A158:E158"/>
    <mergeCell ref="A143:B143"/>
    <mergeCell ref="A144:B144"/>
    <mergeCell ref="A145:F145"/>
    <mergeCell ref="A146:B146"/>
    <mergeCell ref="A147:B147"/>
    <mergeCell ref="A148:F148"/>
    <mergeCell ref="A133:B133"/>
    <mergeCell ref="A134:B134"/>
    <mergeCell ref="A135:F135"/>
    <mergeCell ref="A136:B136"/>
    <mergeCell ref="A137:B137"/>
    <mergeCell ref="C142:E142"/>
    <mergeCell ref="A123:B123"/>
    <mergeCell ref="A124:B124"/>
    <mergeCell ref="C129:E129"/>
    <mergeCell ref="A130:B130"/>
    <mergeCell ref="A131:B131"/>
    <mergeCell ref="A132:F132"/>
    <mergeCell ref="A117:B117"/>
    <mergeCell ref="A118:B118"/>
    <mergeCell ref="A119:F119"/>
    <mergeCell ref="A120:B120"/>
    <mergeCell ref="A121:B121"/>
    <mergeCell ref="A122:F122"/>
    <mergeCell ref="A107:B107"/>
    <mergeCell ref="A108:B108"/>
    <mergeCell ref="A109:F109"/>
    <mergeCell ref="A110:B110"/>
    <mergeCell ref="A111:B111"/>
    <mergeCell ref="C116:E116"/>
    <mergeCell ref="A97:B97"/>
    <mergeCell ref="A98:B98"/>
    <mergeCell ref="C103:E103"/>
    <mergeCell ref="A104:B104"/>
    <mergeCell ref="A105:B105"/>
    <mergeCell ref="A106:F106"/>
    <mergeCell ref="A91:B91"/>
    <mergeCell ref="A92:B92"/>
    <mergeCell ref="A93:F93"/>
    <mergeCell ref="A94:B94"/>
    <mergeCell ref="A95:B95"/>
    <mergeCell ref="A96:F96"/>
    <mergeCell ref="A85:B85"/>
    <mergeCell ref="A86:B86"/>
    <mergeCell ref="A87:B87"/>
    <mergeCell ref="A88:B88"/>
    <mergeCell ref="A89:B89"/>
    <mergeCell ref="A90:B90"/>
    <mergeCell ref="C79:E79"/>
    <mergeCell ref="A80:B80"/>
    <mergeCell ref="A81:B81"/>
    <mergeCell ref="A82:B82"/>
    <mergeCell ref="A83:B83"/>
    <mergeCell ref="A84:B84"/>
    <mergeCell ref="A68:F68"/>
    <mergeCell ref="A69:B69"/>
    <mergeCell ref="A70:B70"/>
    <mergeCell ref="A71:F71"/>
    <mergeCell ref="A72:B72"/>
    <mergeCell ref="A73:B73"/>
    <mergeCell ref="A62:B62"/>
    <mergeCell ref="A63:B63"/>
    <mergeCell ref="A64:B64"/>
    <mergeCell ref="A65:B65"/>
    <mergeCell ref="A66:B66"/>
    <mergeCell ref="A67:B67"/>
    <mergeCell ref="A56:B56"/>
    <mergeCell ref="A57:B57"/>
    <mergeCell ref="A58:B58"/>
    <mergeCell ref="A59:B59"/>
    <mergeCell ref="A60:B60"/>
    <mergeCell ref="A61:B61"/>
    <mergeCell ref="A45:B45"/>
    <mergeCell ref="A46:F46"/>
    <mergeCell ref="A47:B47"/>
    <mergeCell ref="A48:B48"/>
    <mergeCell ref="C54:E54"/>
    <mergeCell ref="A55:B55"/>
    <mergeCell ref="A39:B39"/>
    <mergeCell ref="A40:B40"/>
    <mergeCell ref="A41:B41"/>
    <mergeCell ref="A42:B42"/>
    <mergeCell ref="A43:F43"/>
    <mergeCell ref="A44:B44"/>
    <mergeCell ref="A33:B33"/>
    <mergeCell ref="A34:B34"/>
    <mergeCell ref="A35:B35"/>
    <mergeCell ref="A36:B36"/>
    <mergeCell ref="A37:B37"/>
    <mergeCell ref="A38:B38"/>
    <mergeCell ref="A23:B23"/>
    <mergeCell ref="A24:B24"/>
    <mergeCell ref="C29:E29"/>
    <mergeCell ref="A30:B30"/>
    <mergeCell ref="A31:B31"/>
    <mergeCell ref="A32:B32"/>
    <mergeCell ref="A17:B17"/>
    <mergeCell ref="A18:B18"/>
    <mergeCell ref="A19:F19"/>
    <mergeCell ref="A20:B20"/>
    <mergeCell ref="A21:B21"/>
    <mergeCell ref="A22:F22"/>
    <mergeCell ref="A11:B11"/>
    <mergeCell ref="A12:B12"/>
    <mergeCell ref="A13:B13"/>
    <mergeCell ref="A14:B14"/>
    <mergeCell ref="A15:B15"/>
    <mergeCell ref="A16:B16"/>
    <mergeCell ref="C5:E5"/>
    <mergeCell ref="A6:B6"/>
    <mergeCell ref="A7:B7"/>
    <mergeCell ref="A8:B8"/>
    <mergeCell ref="A9:B9"/>
    <mergeCell ref="A10:B10"/>
  </mergeCells>
  <dataValidations count="4">
    <dataValidation type="textLength" operator="lessThan" allowBlank="1" showInputMessage="1" showErrorMessage="1" prompt="Please limit response to 35 characters." sqref="F157:F159" xr:uid="{6C5C53F4-4615-4446-9E00-56396A77E397}">
      <formula1>36</formula1>
    </dataValidation>
    <dataValidation type="decimal" operator="greaterThanOrEqual" allowBlank="1" showInputMessage="1" showErrorMessage="1" sqref="F105 F118 F131 F144 F7:F18 F56:F67 F31:F42 F81:F92" xr:uid="{D1AA2BB3-C993-4F4E-8B55-420381299028}">
      <formula1>0</formula1>
    </dataValidation>
    <dataValidation type="list" operator="lessThan" allowBlank="1" showErrorMessage="1" sqref="F160" xr:uid="{AF4BFBAA-22AE-46AF-A5C1-518F29762D84}">
      <formula1>"Yes, No"</formula1>
    </dataValidation>
    <dataValidation type="list" allowBlank="1" showErrorMessage="1" prompt="Please Select" sqref="C53 C78" xr:uid="{80EDC469-7A35-4355-80E2-44639492317C}">
      <formula1>"Please Select, Employee's Age, Spouse's Age"</formula1>
    </dataValidation>
  </dataValidation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A4877-E581-4053-A57C-A1301219C9E2}">
  <dimension ref="A1:G134"/>
  <sheetViews>
    <sheetView workbookViewId="0">
      <selection activeCell="H9" sqref="H9"/>
    </sheetView>
  </sheetViews>
  <sheetFormatPr defaultColWidth="9.140625" defaultRowHeight="12.75"/>
  <cols>
    <col min="1" max="1" width="50.5703125" style="167" customWidth="1"/>
    <col min="2" max="3" width="40.5703125" style="167" customWidth="1"/>
    <col min="4" max="5" width="40.5703125" style="257" hidden="1" customWidth="1"/>
    <col min="6" max="16384" width="9.140625" style="169"/>
  </cols>
  <sheetData>
    <row r="1" spans="1:5" ht="15" customHeight="1">
      <c r="A1" s="170" t="str">
        <f>ClientName</f>
        <v>Fashion Institute of Technology (FIT)</v>
      </c>
    </row>
    <row r="2" spans="1:5" ht="15" customHeight="1">
      <c r="A2" s="208" t="s">
        <v>708</v>
      </c>
      <c r="B2" s="173"/>
      <c r="C2" s="173"/>
      <c r="D2" s="258"/>
      <c r="E2" s="258"/>
    </row>
    <row r="3" spans="1:5" ht="15" customHeight="1" thickBot="1">
      <c r="A3" s="244"/>
      <c r="B3" s="244"/>
      <c r="D3" s="258"/>
      <c r="E3" s="258"/>
    </row>
    <row r="4" spans="1:5" ht="18.95" customHeight="1" thickBot="1">
      <c r="B4" s="178" t="s">
        <v>503</v>
      </c>
      <c r="C4" s="179" t="s">
        <v>504</v>
      </c>
      <c r="D4" s="178" t="s">
        <v>505</v>
      </c>
      <c r="E4" s="179" t="s">
        <v>506</v>
      </c>
    </row>
    <row r="5" spans="1:5" ht="18.95" customHeight="1" thickBot="1">
      <c r="A5" s="180" t="s">
        <v>507</v>
      </c>
      <c r="B5" s="178" t="s">
        <v>709</v>
      </c>
      <c r="C5" s="178" t="s">
        <v>709</v>
      </c>
      <c r="D5" s="178" t="s">
        <v>709</v>
      </c>
      <c r="E5" s="178" t="s">
        <v>709</v>
      </c>
    </row>
    <row r="6" spans="1:5" ht="18.95" customHeight="1" thickBot="1">
      <c r="A6" s="184" t="s">
        <v>710</v>
      </c>
      <c r="B6" s="259">
        <v>1</v>
      </c>
      <c r="C6" s="260"/>
      <c r="D6" s="261"/>
      <c r="E6" s="262"/>
    </row>
    <row r="7" spans="1:5" ht="18.95" customHeight="1" thickBot="1">
      <c r="A7" s="184" t="s">
        <v>711</v>
      </c>
      <c r="B7" s="259">
        <v>0</v>
      </c>
      <c r="C7" s="260"/>
      <c r="D7" s="261"/>
      <c r="E7" s="262"/>
    </row>
    <row r="8" spans="1:5" ht="18.95" customHeight="1" thickBot="1">
      <c r="A8" s="444" t="s">
        <v>509</v>
      </c>
      <c r="B8" s="445"/>
      <c r="C8" s="263"/>
      <c r="D8" s="183"/>
      <c r="E8" s="177"/>
    </row>
    <row r="9" spans="1:5" s="189" customFormat="1" ht="18.95" customHeight="1" thickBot="1">
      <c r="A9" s="184" t="s">
        <v>712</v>
      </c>
      <c r="B9" s="185" t="s">
        <v>511</v>
      </c>
      <c r="C9" s="264"/>
      <c r="D9" s="265"/>
      <c r="E9" s="266"/>
    </row>
    <row r="10" spans="1:5" s="189" customFormat="1" ht="18.95" customHeight="1" thickBot="1">
      <c r="A10" s="184" t="s">
        <v>713</v>
      </c>
      <c r="B10" s="185" t="s">
        <v>714</v>
      </c>
      <c r="C10" s="264"/>
      <c r="D10" s="265"/>
      <c r="E10" s="266"/>
    </row>
    <row r="11" spans="1:5" s="189" customFormat="1" ht="18.95" customHeight="1" thickBot="1">
      <c r="A11" s="184" t="s">
        <v>514</v>
      </c>
      <c r="B11" s="185" t="s">
        <v>515</v>
      </c>
      <c r="C11" s="264"/>
      <c r="D11" s="185"/>
      <c r="E11" s="266"/>
    </row>
    <row r="12" spans="1:5" s="189" customFormat="1" ht="18.95" customHeight="1" thickBot="1">
      <c r="A12" s="184" t="s">
        <v>715</v>
      </c>
      <c r="B12" s="196" t="s">
        <v>716</v>
      </c>
      <c r="C12" s="267"/>
      <c r="D12" s="268"/>
      <c r="E12" s="269"/>
    </row>
    <row r="13" spans="1:5" s="189" customFormat="1" ht="18.95" customHeight="1" thickBot="1">
      <c r="A13" s="184" t="s">
        <v>717</v>
      </c>
      <c r="B13" s="259">
        <v>0.6</v>
      </c>
      <c r="C13" s="260"/>
      <c r="D13" s="261"/>
      <c r="E13" s="262"/>
    </row>
    <row r="14" spans="1:5" s="189" customFormat="1" ht="13.5" thickBot="1">
      <c r="A14" s="184" t="s">
        <v>518</v>
      </c>
      <c r="B14" s="270" t="s">
        <v>718</v>
      </c>
      <c r="C14" s="271"/>
      <c r="D14" s="261"/>
      <c r="E14" s="262"/>
    </row>
    <row r="15" spans="1:5" s="189" customFormat="1" ht="18.95" customHeight="1" thickBot="1">
      <c r="A15" s="184" t="s">
        <v>519</v>
      </c>
      <c r="B15" s="185">
        <v>6000</v>
      </c>
      <c r="C15" s="264"/>
      <c r="D15" s="265"/>
      <c r="E15" s="266"/>
    </row>
    <row r="16" spans="1:5" s="189" customFormat="1" ht="18.95" customHeight="1" thickBot="1">
      <c r="A16" s="184" t="s">
        <v>719</v>
      </c>
      <c r="B16" s="185"/>
      <c r="C16" s="264"/>
      <c r="D16" s="265"/>
      <c r="E16" s="266"/>
    </row>
    <row r="17" spans="1:5" s="189" customFormat="1" ht="18.95" customHeight="1" thickBot="1">
      <c r="A17" s="184" t="s">
        <v>299</v>
      </c>
      <c r="B17" s="185" t="s">
        <v>720</v>
      </c>
      <c r="C17" s="264"/>
      <c r="D17" s="265"/>
      <c r="E17" s="266"/>
    </row>
    <row r="18" spans="1:5" s="189" customFormat="1" ht="18.95" customHeight="1" thickBot="1">
      <c r="A18" s="184" t="s">
        <v>301</v>
      </c>
      <c r="B18" s="185" t="s">
        <v>721</v>
      </c>
      <c r="C18" s="264"/>
      <c r="D18" s="265"/>
      <c r="E18" s="266"/>
    </row>
    <row r="19" spans="1:5" s="189" customFormat="1" ht="18.95" customHeight="1" thickBot="1">
      <c r="A19" s="184" t="s">
        <v>303</v>
      </c>
      <c r="B19" s="185" t="s">
        <v>722</v>
      </c>
      <c r="C19" s="264"/>
      <c r="D19" s="265"/>
      <c r="E19" s="266"/>
    </row>
    <row r="20" spans="1:5" s="189" customFormat="1" ht="26.25" thickBot="1">
      <c r="A20" s="184" t="s">
        <v>723</v>
      </c>
      <c r="B20" s="185" t="s">
        <v>724</v>
      </c>
      <c r="C20" s="264"/>
      <c r="D20" s="265"/>
      <c r="E20" s="266"/>
    </row>
    <row r="21" spans="1:5" s="189" customFormat="1" ht="13.5" thickBot="1">
      <c r="A21" s="184" t="s">
        <v>621</v>
      </c>
      <c r="B21" s="185"/>
      <c r="C21" s="264"/>
      <c r="D21" s="265"/>
      <c r="E21" s="266"/>
    </row>
    <row r="22" spans="1:5" s="189" customFormat="1" ht="13.5" thickBot="1">
      <c r="A22" s="184" t="s">
        <v>725</v>
      </c>
      <c r="B22" s="185" t="s">
        <v>726</v>
      </c>
      <c r="C22" s="264"/>
      <c r="D22" s="265"/>
      <c r="E22" s="266"/>
    </row>
    <row r="23" spans="1:5" s="189" customFormat="1" ht="18.95" customHeight="1" thickBot="1">
      <c r="A23" s="184" t="s">
        <v>727</v>
      </c>
      <c r="B23" s="272" t="s">
        <v>537</v>
      </c>
      <c r="C23" s="267"/>
      <c r="D23" s="273"/>
      <c r="E23" s="274"/>
    </row>
    <row r="24" spans="1:5" s="189" customFormat="1" ht="18.95" customHeight="1" thickBot="1">
      <c r="A24" s="184" t="s">
        <v>728</v>
      </c>
      <c r="B24" s="275">
        <v>0.8</v>
      </c>
      <c r="C24" s="267"/>
      <c r="D24" s="273"/>
      <c r="E24" s="274"/>
    </row>
    <row r="25" spans="1:5" s="189" customFormat="1" ht="18.95" customHeight="1" thickBot="1">
      <c r="A25" s="184" t="s">
        <v>729</v>
      </c>
      <c r="B25" s="275">
        <v>0.8</v>
      </c>
      <c r="C25" s="267"/>
      <c r="D25" s="273"/>
      <c r="E25" s="274"/>
    </row>
    <row r="26" spans="1:5" s="189" customFormat="1" ht="18.95" customHeight="1" thickBot="1">
      <c r="A26" s="444" t="s">
        <v>521</v>
      </c>
      <c r="B26" s="445"/>
      <c r="C26" s="263"/>
      <c r="D26" s="183"/>
      <c r="E26" s="177"/>
    </row>
    <row r="27" spans="1:5" s="189" customFormat="1" ht="26.25" thickBot="1">
      <c r="A27" s="184" t="s">
        <v>712</v>
      </c>
      <c r="B27" s="185" t="s">
        <v>522</v>
      </c>
      <c r="C27" s="264"/>
      <c r="D27" s="265"/>
      <c r="E27" s="266"/>
    </row>
    <row r="28" spans="1:5" s="189" customFormat="1" ht="18.95" customHeight="1" thickBot="1">
      <c r="A28" s="184" t="s">
        <v>713</v>
      </c>
      <c r="B28" s="185" t="s">
        <v>714</v>
      </c>
      <c r="C28" s="264"/>
      <c r="D28" s="265"/>
      <c r="E28" s="266"/>
    </row>
    <row r="29" spans="1:5" s="189" customFormat="1" ht="18.95" customHeight="1" thickBot="1">
      <c r="A29" s="184" t="s">
        <v>514</v>
      </c>
      <c r="B29" s="185" t="s">
        <v>515</v>
      </c>
      <c r="C29" s="264"/>
      <c r="D29" s="185"/>
      <c r="E29" s="266"/>
    </row>
    <row r="30" spans="1:5" s="189" customFormat="1" ht="18.95" customHeight="1" thickBot="1">
      <c r="A30" s="184" t="s">
        <v>715</v>
      </c>
      <c r="B30" s="196" t="s">
        <v>716</v>
      </c>
      <c r="C30" s="267"/>
      <c r="D30" s="268"/>
      <c r="E30" s="269"/>
    </row>
    <row r="31" spans="1:5" s="189" customFormat="1" ht="18.95" customHeight="1" thickBot="1">
      <c r="A31" s="184" t="s">
        <v>717</v>
      </c>
      <c r="B31" s="259">
        <v>0.6</v>
      </c>
      <c r="C31" s="260"/>
      <c r="D31" s="261"/>
      <c r="E31" s="262"/>
    </row>
    <row r="32" spans="1:5" s="189" customFormat="1" ht="13.5" thickBot="1">
      <c r="A32" s="184" t="s">
        <v>518</v>
      </c>
      <c r="B32" s="270" t="s">
        <v>718</v>
      </c>
      <c r="C32" s="271"/>
      <c r="D32" s="261"/>
      <c r="E32" s="262"/>
    </row>
    <row r="33" spans="1:5" s="189" customFormat="1" ht="18.95" customHeight="1" thickBot="1">
      <c r="A33" s="184" t="s">
        <v>519</v>
      </c>
      <c r="B33" s="185">
        <v>6000</v>
      </c>
      <c r="C33" s="264"/>
      <c r="D33" s="265"/>
      <c r="E33" s="266"/>
    </row>
    <row r="34" spans="1:5" s="189" customFormat="1" ht="18.95" customHeight="1" thickBot="1">
      <c r="A34" s="184" t="s">
        <v>719</v>
      </c>
      <c r="B34" s="185"/>
      <c r="C34" s="264"/>
      <c r="D34" s="265"/>
      <c r="E34" s="266"/>
    </row>
    <row r="35" spans="1:5" s="189" customFormat="1" ht="18.95" customHeight="1" thickBot="1">
      <c r="A35" s="184" t="s">
        <v>299</v>
      </c>
      <c r="B35" s="185" t="s">
        <v>720</v>
      </c>
      <c r="C35" s="264"/>
      <c r="D35" s="265"/>
      <c r="E35" s="266"/>
    </row>
    <row r="36" spans="1:5" s="189" customFormat="1" ht="18.95" customHeight="1" thickBot="1">
      <c r="A36" s="184" t="s">
        <v>301</v>
      </c>
      <c r="B36" s="185" t="s">
        <v>721</v>
      </c>
      <c r="C36" s="264"/>
      <c r="D36" s="265"/>
      <c r="E36" s="266"/>
    </row>
    <row r="37" spans="1:5" s="189" customFormat="1" ht="18.95" customHeight="1" thickBot="1">
      <c r="A37" s="184" t="s">
        <v>303</v>
      </c>
      <c r="B37" s="185" t="s">
        <v>722</v>
      </c>
      <c r="C37" s="264"/>
      <c r="D37" s="265"/>
      <c r="E37" s="266"/>
    </row>
    <row r="38" spans="1:5" s="189" customFormat="1" ht="26.25" thickBot="1">
      <c r="A38" s="184" t="s">
        <v>723</v>
      </c>
      <c r="B38" s="185" t="s">
        <v>724</v>
      </c>
      <c r="C38" s="264"/>
      <c r="D38" s="265"/>
      <c r="E38" s="266"/>
    </row>
    <row r="39" spans="1:5" s="189" customFormat="1" ht="13.5" thickBot="1">
      <c r="A39" s="184" t="s">
        <v>621</v>
      </c>
      <c r="B39" s="185"/>
      <c r="C39" s="264"/>
      <c r="D39" s="265"/>
      <c r="E39" s="266"/>
    </row>
    <row r="40" spans="1:5" s="189" customFormat="1" ht="13.5" thickBot="1">
      <c r="A40" s="184" t="s">
        <v>725</v>
      </c>
      <c r="B40" s="185" t="s">
        <v>726</v>
      </c>
      <c r="C40" s="264"/>
      <c r="D40" s="265"/>
      <c r="E40" s="266"/>
    </row>
    <row r="41" spans="1:5" s="189" customFormat="1" ht="18.95" customHeight="1" thickBot="1">
      <c r="A41" s="184" t="s">
        <v>727</v>
      </c>
      <c r="B41" s="272" t="s">
        <v>537</v>
      </c>
      <c r="C41" s="267"/>
      <c r="D41" s="273"/>
      <c r="E41" s="274"/>
    </row>
    <row r="42" spans="1:5" s="189" customFormat="1" ht="18.95" customHeight="1" thickBot="1">
      <c r="A42" s="184" t="s">
        <v>728</v>
      </c>
      <c r="B42" s="275">
        <v>0.8</v>
      </c>
      <c r="C42" s="267"/>
      <c r="D42" s="273"/>
      <c r="E42" s="274"/>
    </row>
    <row r="43" spans="1:5" s="189" customFormat="1" ht="18.95" customHeight="1" thickBot="1">
      <c r="A43" s="184" t="s">
        <v>729</v>
      </c>
      <c r="B43" s="275">
        <v>0.8</v>
      </c>
      <c r="C43" s="267"/>
      <c r="D43" s="273"/>
      <c r="E43" s="274"/>
    </row>
    <row r="44" spans="1:5" s="189" customFormat="1" ht="18.95" customHeight="1" thickBot="1">
      <c r="A44" s="461" t="s">
        <v>730</v>
      </c>
      <c r="B44" s="462"/>
      <c r="C44" s="276"/>
      <c r="D44" s="195"/>
      <c r="E44" s="178"/>
    </row>
    <row r="45" spans="1:5" s="189" customFormat="1" ht="18.95" customHeight="1" thickBot="1">
      <c r="A45" s="184" t="s">
        <v>731</v>
      </c>
      <c r="B45" s="272" t="s">
        <v>732</v>
      </c>
      <c r="C45" s="267"/>
      <c r="D45" s="277"/>
      <c r="E45" s="278"/>
    </row>
    <row r="46" spans="1:5" ht="18.95" customHeight="1" thickBot="1">
      <c r="A46" s="184" t="s">
        <v>733</v>
      </c>
      <c r="B46" s="272" t="s">
        <v>734</v>
      </c>
      <c r="C46" s="279"/>
      <c r="D46" s="272"/>
      <c r="E46" s="279"/>
    </row>
    <row r="47" spans="1:5" ht="18.95" customHeight="1" thickBot="1">
      <c r="A47" s="184" t="s">
        <v>735</v>
      </c>
      <c r="B47" s="272" t="s">
        <v>736</v>
      </c>
      <c r="C47" s="267"/>
      <c r="D47" s="280"/>
      <c r="E47" s="281"/>
    </row>
    <row r="48" spans="1:5" ht="18.95" customHeight="1" thickBot="1">
      <c r="A48" s="184" t="s">
        <v>737</v>
      </c>
      <c r="B48" s="272" t="s">
        <v>532</v>
      </c>
      <c r="C48" s="267"/>
      <c r="D48" s="280"/>
      <c r="E48" s="281"/>
    </row>
    <row r="49" spans="1:5" ht="26.25" thickBot="1">
      <c r="A49" s="184" t="s">
        <v>738</v>
      </c>
      <c r="B49" s="275">
        <v>0.1</v>
      </c>
      <c r="C49" s="267"/>
      <c r="D49" s="280"/>
      <c r="E49" s="281"/>
    </row>
    <row r="50" spans="1:5" ht="13.5" thickBot="1">
      <c r="A50" s="184" t="s">
        <v>739</v>
      </c>
      <c r="B50" s="185" t="s">
        <v>547</v>
      </c>
      <c r="C50" s="267"/>
      <c r="D50" s="280"/>
      <c r="E50" s="281"/>
    </row>
    <row r="51" spans="1:5" ht="13.5" thickBot="1">
      <c r="A51" s="184" t="s">
        <v>740</v>
      </c>
      <c r="B51" s="185" t="s">
        <v>547</v>
      </c>
      <c r="C51" s="267"/>
      <c r="D51" s="280"/>
      <c r="E51" s="281"/>
    </row>
    <row r="52" spans="1:5" ht="18.95" customHeight="1" thickBot="1">
      <c r="A52" s="184" t="s">
        <v>544</v>
      </c>
      <c r="B52" s="272" t="s">
        <v>734</v>
      </c>
      <c r="C52" s="279"/>
      <c r="D52" s="280"/>
      <c r="E52" s="281"/>
    </row>
    <row r="53" spans="1:5" ht="18.95" customHeight="1" thickBot="1">
      <c r="A53" s="184" t="s">
        <v>741</v>
      </c>
      <c r="B53" s="272" t="s">
        <v>532</v>
      </c>
      <c r="C53" s="279"/>
      <c r="D53" s="280"/>
      <c r="E53" s="281"/>
    </row>
    <row r="54" spans="1:5" ht="18.95" customHeight="1" thickBot="1">
      <c r="A54" s="184" t="s">
        <v>742</v>
      </c>
      <c r="B54" s="272" t="s">
        <v>532</v>
      </c>
      <c r="C54" s="279"/>
      <c r="D54" s="280"/>
      <c r="E54" s="281"/>
    </row>
    <row r="55" spans="1:5" ht="18.95" customHeight="1" thickBot="1">
      <c r="A55" s="184" t="s">
        <v>743</v>
      </c>
      <c r="B55" s="272" t="s">
        <v>532</v>
      </c>
      <c r="C55" s="279"/>
      <c r="D55" s="280"/>
      <c r="E55" s="281"/>
    </row>
    <row r="56" spans="1:5" s="189" customFormat="1" ht="18.95" customHeight="1" thickBot="1">
      <c r="A56" s="184" t="s">
        <v>744</v>
      </c>
      <c r="B56" s="272" t="s">
        <v>745</v>
      </c>
      <c r="C56" s="267"/>
      <c r="D56" s="280"/>
      <c r="E56" s="281"/>
    </row>
    <row r="57" spans="1:5" s="189" customFormat="1" ht="18.95" customHeight="1" thickBot="1">
      <c r="A57" s="184" t="s">
        <v>746</v>
      </c>
      <c r="B57" s="185" t="s">
        <v>547</v>
      </c>
      <c r="C57" s="267"/>
      <c r="D57" s="280"/>
      <c r="E57" s="281"/>
    </row>
    <row r="58" spans="1:5" s="189" customFormat="1" ht="18.95" customHeight="1" thickBot="1">
      <c r="A58" s="184" t="s">
        <v>747</v>
      </c>
      <c r="B58" s="185" t="s">
        <v>547</v>
      </c>
      <c r="C58" s="267"/>
      <c r="D58" s="280"/>
      <c r="E58" s="281"/>
    </row>
    <row r="59" spans="1:5" s="189" customFormat="1" ht="18.95" customHeight="1" thickBot="1">
      <c r="A59" s="184" t="s">
        <v>748</v>
      </c>
      <c r="B59" s="185" t="s">
        <v>547</v>
      </c>
      <c r="C59" s="267"/>
      <c r="D59" s="280"/>
      <c r="E59" s="281"/>
    </row>
    <row r="60" spans="1:5" s="189" customFormat="1" ht="64.5" thickBot="1">
      <c r="A60" s="184" t="s">
        <v>749</v>
      </c>
      <c r="B60" s="196" t="s">
        <v>750</v>
      </c>
      <c r="C60" s="267"/>
      <c r="D60" s="280"/>
      <c r="E60" s="281"/>
    </row>
    <row r="61" spans="1:5" s="189" customFormat="1" ht="18.95" customHeight="1" thickBot="1">
      <c r="A61" s="461" t="s">
        <v>751</v>
      </c>
      <c r="B61" s="462"/>
      <c r="C61" s="276"/>
      <c r="D61" s="195"/>
      <c r="E61" s="178"/>
    </row>
    <row r="62" spans="1:5" s="189" customFormat="1" ht="18.95" customHeight="1" thickBot="1">
      <c r="A62" s="184" t="s">
        <v>752</v>
      </c>
      <c r="B62" s="282" t="s">
        <v>753</v>
      </c>
      <c r="C62" s="283"/>
      <c r="D62" s="284"/>
      <c r="E62" s="278"/>
    </row>
    <row r="63" spans="1:5" s="189" customFormat="1" ht="26.25" thickBot="1">
      <c r="A63" s="184" t="s">
        <v>754</v>
      </c>
      <c r="B63" s="275" t="s">
        <v>755</v>
      </c>
      <c r="C63" s="283"/>
      <c r="D63" s="284"/>
      <c r="E63" s="278"/>
    </row>
    <row r="64" spans="1:5" ht="18.95" customHeight="1" thickBot="1">
      <c r="A64" s="184" t="s">
        <v>756</v>
      </c>
      <c r="B64" s="272" t="s">
        <v>757</v>
      </c>
      <c r="C64" s="267"/>
      <c r="D64" s="285"/>
      <c r="E64" s="286"/>
    </row>
    <row r="65" spans="1:7" s="189" customFormat="1" ht="18.95" customHeight="1" thickBot="1">
      <c r="A65" s="184" t="s">
        <v>758</v>
      </c>
      <c r="B65" s="272" t="s">
        <v>757</v>
      </c>
      <c r="C65" s="267"/>
      <c r="D65" s="287"/>
      <c r="E65" s="288"/>
    </row>
    <row r="66" spans="1:7" s="189" customFormat="1" ht="18.95" customHeight="1" thickBot="1">
      <c r="A66" s="184" t="s">
        <v>759</v>
      </c>
      <c r="B66" s="272" t="s">
        <v>547</v>
      </c>
      <c r="C66" s="267"/>
      <c r="D66" s="289"/>
      <c r="E66" s="290"/>
    </row>
    <row r="67" spans="1:7" s="189" customFormat="1" ht="26.25" thickBot="1">
      <c r="A67" s="207" t="s">
        <v>760</v>
      </c>
      <c r="B67" s="272" t="s">
        <v>532</v>
      </c>
      <c r="C67" s="281"/>
      <c r="D67" s="289"/>
      <c r="E67" s="290"/>
    </row>
    <row r="68" spans="1:7" s="189" customFormat="1" ht="26.25" thickBot="1">
      <c r="A68" s="207" t="s">
        <v>761</v>
      </c>
      <c r="B68" s="272" t="s">
        <v>532</v>
      </c>
      <c r="C68" s="281"/>
      <c r="D68" s="289"/>
      <c r="E68" s="290"/>
    </row>
    <row r="69" spans="1:7" s="189" customFormat="1" ht="26.25" thickBot="1">
      <c r="A69" s="207" t="s">
        <v>762</v>
      </c>
      <c r="B69" s="272" t="s">
        <v>532</v>
      </c>
      <c r="C69" s="281"/>
      <c r="D69" s="289"/>
      <c r="E69" s="290"/>
    </row>
    <row r="70" spans="1:7" s="189" customFormat="1" ht="13.5" thickBot="1">
      <c r="A70" s="207" t="s">
        <v>763</v>
      </c>
      <c r="B70" s="272" t="s">
        <v>734</v>
      </c>
      <c r="C70" s="281"/>
      <c r="D70" s="289"/>
      <c r="E70" s="290"/>
    </row>
    <row r="71" spans="1:7" s="189" customFormat="1" ht="18.95" customHeight="1" thickBot="1">
      <c r="A71" s="194" t="s">
        <v>630</v>
      </c>
      <c r="B71" s="195"/>
      <c r="C71" s="276"/>
      <c r="D71" s="276"/>
      <c r="E71" s="276"/>
    </row>
    <row r="72" spans="1:7" ht="26.25" thickBot="1">
      <c r="A72" s="207" t="s">
        <v>764</v>
      </c>
      <c r="B72" s="284" t="s">
        <v>532</v>
      </c>
      <c r="C72" s="286"/>
      <c r="D72" s="285"/>
      <c r="E72" s="286"/>
    </row>
    <row r="73" spans="1:7" ht="18.95" customHeight="1" thickBot="1">
      <c r="A73" s="204" t="s">
        <v>641</v>
      </c>
      <c r="B73" s="205" t="s">
        <v>765</v>
      </c>
      <c r="C73" s="278"/>
      <c r="D73" s="289"/>
      <c r="E73" s="290"/>
    </row>
    <row r="74" spans="1:7" ht="18.95" customHeight="1" thickBot="1">
      <c r="A74" s="204" t="s">
        <v>643</v>
      </c>
      <c r="B74" s="205" t="s">
        <v>644</v>
      </c>
      <c r="C74" s="206"/>
      <c r="D74" s="205"/>
      <c r="E74" s="206"/>
      <c r="F74" s="167"/>
      <c r="G74" s="167"/>
    </row>
    <row r="75" spans="1:7" ht="15.75" customHeight="1">
      <c r="D75" s="169"/>
      <c r="E75" s="169"/>
    </row>
    <row r="76" spans="1:7" ht="15.75" customHeight="1">
      <c r="D76" s="169"/>
      <c r="E76" s="169"/>
    </row>
    <row r="77" spans="1:7" ht="15.75" customHeight="1">
      <c r="D77" s="169"/>
      <c r="E77" s="169"/>
    </row>
    <row r="78" spans="1:7" ht="15.75" customHeight="1">
      <c r="D78" s="169"/>
      <c r="E78" s="169"/>
    </row>
    <row r="79" spans="1:7" ht="15.75" customHeight="1">
      <c r="D79" s="169"/>
      <c r="E79" s="169"/>
    </row>
    <row r="80" spans="1:7" ht="15.75" customHeight="1">
      <c r="D80" s="169"/>
      <c r="E80" s="169"/>
    </row>
    <row r="81" spans="4:5" ht="15.75" customHeight="1">
      <c r="D81" s="169"/>
      <c r="E81" s="169"/>
    </row>
    <row r="82" spans="4:5" ht="15.75" customHeight="1">
      <c r="D82" s="169"/>
      <c r="E82" s="169"/>
    </row>
    <row r="83" spans="4:5" ht="15.75" customHeight="1">
      <c r="D83" s="169"/>
      <c r="E83" s="169"/>
    </row>
    <row r="84" spans="4:5" ht="15.75" customHeight="1">
      <c r="D84" s="169"/>
      <c r="E84" s="169"/>
    </row>
    <row r="85" spans="4:5" ht="15.75" customHeight="1">
      <c r="D85" s="169"/>
      <c r="E85" s="169"/>
    </row>
    <row r="86" spans="4:5" ht="15.75" customHeight="1">
      <c r="D86" s="169"/>
      <c r="E86" s="169"/>
    </row>
    <row r="87" spans="4:5" ht="15.75" customHeight="1">
      <c r="D87" s="169"/>
      <c r="E87" s="169"/>
    </row>
    <row r="88" spans="4:5" ht="15.75" customHeight="1">
      <c r="D88" s="169"/>
      <c r="E88" s="169"/>
    </row>
    <row r="89" spans="4:5" ht="15.75" customHeight="1">
      <c r="D89" s="169"/>
      <c r="E89" s="169"/>
    </row>
    <row r="90" spans="4:5" ht="15.75" customHeight="1">
      <c r="D90" s="169"/>
      <c r="E90" s="169"/>
    </row>
    <row r="91" spans="4:5" ht="15.75" customHeight="1">
      <c r="D91" s="169"/>
      <c r="E91" s="169"/>
    </row>
    <row r="92" spans="4:5" ht="15.75" customHeight="1">
      <c r="D92" s="169"/>
      <c r="E92" s="169"/>
    </row>
    <row r="93" spans="4:5" ht="15.75" customHeight="1">
      <c r="D93" s="169"/>
      <c r="E93" s="169"/>
    </row>
    <row r="94" spans="4:5" ht="15.75" customHeight="1">
      <c r="D94" s="169"/>
      <c r="E94" s="169"/>
    </row>
    <row r="95" spans="4:5" ht="15.75" customHeight="1">
      <c r="D95" s="169"/>
      <c r="E95" s="169"/>
    </row>
    <row r="96" spans="4:5" ht="15.75" customHeight="1">
      <c r="D96" s="169"/>
      <c r="E96" s="169"/>
    </row>
    <row r="97" spans="4:5" ht="15.75" customHeight="1">
      <c r="D97" s="169"/>
      <c r="E97" s="169"/>
    </row>
    <row r="98" spans="4:5" ht="15.75" customHeight="1">
      <c r="D98" s="169"/>
      <c r="E98" s="169"/>
    </row>
    <row r="99" spans="4:5" ht="15.75" customHeight="1">
      <c r="D99" s="169"/>
      <c r="E99" s="169"/>
    </row>
    <row r="100" spans="4:5" ht="15.75" customHeight="1">
      <c r="D100" s="169"/>
      <c r="E100" s="169"/>
    </row>
    <row r="101" spans="4:5" ht="15.75" customHeight="1">
      <c r="D101" s="169"/>
      <c r="E101" s="169"/>
    </row>
    <row r="102" spans="4:5" ht="15.75" customHeight="1">
      <c r="D102" s="169"/>
      <c r="E102" s="169"/>
    </row>
    <row r="103" spans="4:5" ht="15.75" customHeight="1">
      <c r="D103" s="169"/>
      <c r="E103" s="169"/>
    </row>
    <row r="104" spans="4:5" ht="15.75" customHeight="1">
      <c r="D104" s="169"/>
      <c r="E104" s="169"/>
    </row>
    <row r="105" spans="4:5" ht="15.75" customHeight="1">
      <c r="D105" s="169"/>
      <c r="E105" s="169"/>
    </row>
    <row r="106" spans="4:5" ht="15.75" customHeight="1">
      <c r="D106" s="169"/>
      <c r="E106" s="169"/>
    </row>
    <row r="107" spans="4:5" ht="15.75" customHeight="1">
      <c r="D107" s="169"/>
      <c r="E107" s="169"/>
    </row>
    <row r="108" spans="4:5" ht="15.75" customHeight="1">
      <c r="D108" s="169"/>
      <c r="E108" s="169"/>
    </row>
    <row r="109" spans="4:5" ht="15.75" customHeight="1">
      <c r="D109" s="169"/>
      <c r="E109" s="169"/>
    </row>
    <row r="110" spans="4:5" ht="15.75" customHeight="1">
      <c r="D110" s="169"/>
      <c r="E110" s="169"/>
    </row>
    <row r="111" spans="4:5" ht="15.75" customHeight="1">
      <c r="D111" s="169"/>
      <c r="E111" s="169"/>
    </row>
    <row r="112" spans="4:5" ht="15.75" customHeight="1">
      <c r="D112" s="169"/>
      <c r="E112" s="169"/>
    </row>
    <row r="113" spans="4:5" ht="15.75" customHeight="1">
      <c r="D113" s="169"/>
      <c r="E113" s="169"/>
    </row>
    <row r="114" spans="4:5" ht="15.75" customHeight="1">
      <c r="D114" s="169"/>
      <c r="E114" s="169"/>
    </row>
    <row r="115" spans="4:5" ht="15.75" customHeight="1">
      <c r="D115" s="169"/>
      <c r="E115" s="169"/>
    </row>
    <row r="116" spans="4:5" ht="15.75" customHeight="1">
      <c r="D116" s="169"/>
      <c r="E116" s="169"/>
    </row>
    <row r="117" spans="4:5" ht="15.75" customHeight="1">
      <c r="D117" s="169"/>
      <c r="E117" s="169"/>
    </row>
    <row r="118" spans="4:5" ht="15.75" customHeight="1">
      <c r="D118" s="169"/>
      <c r="E118" s="169"/>
    </row>
    <row r="119" spans="4:5" ht="15.75" customHeight="1">
      <c r="D119" s="169"/>
      <c r="E119" s="169"/>
    </row>
    <row r="120" spans="4:5" ht="15.75" customHeight="1">
      <c r="D120" s="169"/>
      <c r="E120" s="169"/>
    </row>
    <row r="121" spans="4:5" ht="15.75" customHeight="1">
      <c r="D121" s="169"/>
      <c r="E121" s="169"/>
    </row>
    <row r="122" spans="4:5" ht="15.75" customHeight="1">
      <c r="D122" s="169"/>
      <c r="E122" s="169"/>
    </row>
    <row r="123" spans="4:5" ht="15.75" customHeight="1">
      <c r="D123" s="169"/>
      <c r="E123" s="169"/>
    </row>
    <row r="124" spans="4:5" ht="15.75" customHeight="1">
      <c r="D124" s="169"/>
      <c r="E124" s="169"/>
    </row>
    <row r="125" spans="4:5" ht="15.75" customHeight="1">
      <c r="D125" s="169"/>
      <c r="E125" s="169"/>
    </row>
    <row r="126" spans="4:5" ht="15.75" customHeight="1">
      <c r="D126" s="169"/>
      <c r="E126" s="169"/>
    </row>
    <row r="127" spans="4:5" ht="15.75" customHeight="1">
      <c r="D127" s="169"/>
      <c r="E127" s="169"/>
    </row>
    <row r="128" spans="4:5" ht="15.75" customHeight="1">
      <c r="D128" s="169"/>
      <c r="E128" s="169"/>
    </row>
    <row r="129" spans="4:5" ht="15.75" customHeight="1">
      <c r="D129" s="169"/>
      <c r="E129" s="169"/>
    </row>
    <row r="130" spans="4:5" ht="15.75" customHeight="1">
      <c r="D130" s="169"/>
      <c r="E130" s="169"/>
    </row>
    <row r="131" spans="4:5" ht="15.75" customHeight="1">
      <c r="D131" s="169"/>
      <c r="E131" s="169"/>
    </row>
    <row r="132" spans="4:5" ht="15.75" customHeight="1">
      <c r="D132" s="169"/>
      <c r="E132" s="169"/>
    </row>
    <row r="133" spans="4:5" ht="15.75" customHeight="1">
      <c r="D133" s="169"/>
      <c r="E133" s="169"/>
    </row>
    <row r="134" spans="4:5" ht="15.75" customHeight="1">
      <c r="D134" s="169"/>
      <c r="E134" s="169"/>
    </row>
  </sheetData>
  <mergeCells count="4">
    <mergeCell ref="A8:B8"/>
    <mergeCell ref="A26:B26"/>
    <mergeCell ref="A44:B44"/>
    <mergeCell ref="A61:B61"/>
  </mergeCells>
  <dataValidations count="7">
    <dataValidation type="list" allowBlank="1" showInputMessage="1" showErrorMessage="1" sqref="B63" xr:uid="{86A988F6-B8A3-4AF3-B18D-AE78048882C2}">
      <formula1>"Included,Not Included"</formula1>
    </dataValidation>
    <dataValidation type="list" allowBlank="1" showInputMessage="1" showErrorMessage="1" sqref="B25 B43" xr:uid="{3CA4579B-3E76-416D-81ED-BD5260D2F958}">
      <formula1>"60%, 80%, 100%, Other, Not Included"</formula1>
    </dataValidation>
    <dataValidation type="list" allowBlank="1" showInputMessage="1" showErrorMessage="1" sqref="B24 B42" xr:uid="{47F433F2-B0C6-469F-9F9E-A76402D7EC53}">
      <formula1>"80%, 100%, Other, Not Included"</formula1>
    </dataValidation>
    <dataValidation type="list" allowBlank="1" showInputMessage="1" showErrorMessage="1" sqref="B20:B21 B38:B39" xr:uid="{A9FDF8FC-ABBE-48FB-8F44-04CF6E410C9C}">
      <formula1>"Unable to perform the substantial duties of own occupation AND a loss of earnings, Unable to perform the substantial duties of own occupation OR a loss of earnings, Other"</formula1>
    </dataValidation>
    <dataValidation type="list" allowBlank="1" showInputMessage="1" showErrorMessage="1" sqref="B72" xr:uid="{2578A2AA-E3B3-4D3B-9188-1629D5C74880}">
      <formula1>"Yes,No"</formula1>
    </dataValidation>
    <dataValidation type="list" allowBlank="1" showInputMessage="1" showErrorMessage="1" sqref="B52:C55 B67:B70 B46:E46 D86:E86 D108:E108 D130:E130 B48" xr:uid="{DE1F2FA3-34EF-411E-BD0C-BC0A095BC16A}">
      <formula1>"Yes, No"</formula1>
    </dataValidation>
    <dataValidation type="whole" operator="greaterThanOrEqual" allowBlank="1" showInputMessage="1" showErrorMessage="1" error="Please enter a whole dollar amount" sqref="C8 E120 E98 E76 C26" xr:uid="{9B00762C-65D7-4C0D-B110-70882C4D0F1F}">
      <formula1>0</formula1>
    </dataValidation>
  </dataValidation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C4E9A-8D62-4013-8BAD-AB2BCB656F2B}">
  <dimension ref="A1:N95"/>
  <sheetViews>
    <sheetView workbookViewId="0">
      <selection activeCell="G21" sqref="G21"/>
    </sheetView>
  </sheetViews>
  <sheetFormatPr defaultColWidth="9.140625" defaultRowHeight="12.75"/>
  <cols>
    <col min="1" max="1" width="27.5703125" style="167" customWidth="1"/>
    <col min="2" max="2" width="10.85546875" style="167" customWidth="1"/>
    <col min="3" max="6" width="22.5703125" style="167" customWidth="1"/>
    <col min="7" max="16384" width="9.140625" style="169"/>
  </cols>
  <sheetData>
    <row r="1" spans="1:6" ht="15" customHeight="1">
      <c r="A1" s="170" t="str">
        <f>ClientName</f>
        <v>Fashion Institute of Technology (FIT)</v>
      </c>
      <c r="B1" s="170"/>
    </row>
    <row r="2" spans="1:6" ht="15" customHeight="1">
      <c r="A2" s="208" t="s">
        <v>766</v>
      </c>
      <c r="B2" s="208"/>
      <c r="C2" s="173"/>
      <c r="D2" s="173"/>
      <c r="E2" s="173"/>
      <c r="F2" s="173"/>
    </row>
    <row r="3" spans="1:6" ht="15" customHeight="1">
      <c r="A3" s="208"/>
      <c r="B3" s="208"/>
      <c r="C3" s="173"/>
      <c r="D3" s="173"/>
      <c r="E3" s="173"/>
      <c r="F3" s="173"/>
    </row>
    <row r="4" spans="1:6" ht="15" customHeight="1" thickBot="1">
      <c r="A4" s="211" t="s">
        <v>709</v>
      </c>
      <c r="B4" s="211"/>
      <c r="C4" s="209"/>
      <c r="D4" s="209"/>
      <c r="E4" s="209"/>
    </row>
    <row r="5" spans="1:6" s="213" customFormat="1" ht="21" customHeight="1" thickBot="1">
      <c r="A5" s="211" t="s">
        <v>767</v>
      </c>
      <c r="B5" s="212">
        <v>100</v>
      </c>
      <c r="C5" s="452" t="s">
        <v>647</v>
      </c>
      <c r="D5" s="452"/>
      <c r="E5" s="452"/>
      <c r="F5" s="177" t="s">
        <v>504</v>
      </c>
    </row>
    <row r="6" spans="1:6" s="213" customFormat="1" ht="21" customHeight="1" thickBot="1">
      <c r="A6" s="444" t="s">
        <v>648</v>
      </c>
      <c r="B6" s="445"/>
      <c r="C6" s="177" t="s">
        <v>649</v>
      </c>
      <c r="D6" s="177" t="s">
        <v>390</v>
      </c>
      <c r="E6" s="177" t="s">
        <v>650</v>
      </c>
      <c r="F6" s="179" t="s">
        <v>651</v>
      </c>
    </row>
    <row r="7" spans="1:6" s="213" customFormat="1" ht="21" customHeight="1" thickBot="1">
      <c r="A7" s="438" t="s">
        <v>652</v>
      </c>
      <c r="B7" s="439"/>
      <c r="C7" s="214">
        <v>806</v>
      </c>
      <c r="D7" s="201">
        <v>7090924.5499999998</v>
      </c>
      <c r="E7" s="215">
        <v>0.21</v>
      </c>
      <c r="F7" s="216"/>
    </row>
    <row r="8" spans="1:6" s="213" customFormat="1" ht="21" hidden="1" customHeight="1">
      <c r="A8" s="438" t="s">
        <v>523</v>
      </c>
      <c r="B8" s="439"/>
      <c r="C8" s="291"/>
      <c r="D8" s="292"/>
      <c r="E8" s="215"/>
      <c r="F8" s="216"/>
    </row>
    <row r="9" spans="1:6" s="213" customFormat="1" ht="21" hidden="1" customHeight="1">
      <c r="A9" s="438" t="s">
        <v>524</v>
      </c>
      <c r="B9" s="439"/>
      <c r="C9" s="291"/>
      <c r="D9" s="292"/>
      <c r="E9" s="215"/>
      <c r="F9" s="216"/>
    </row>
    <row r="10" spans="1:6" s="213" customFormat="1" ht="4.7" customHeight="1" thickBot="1">
      <c r="A10" s="463"/>
      <c r="B10" s="464"/>
      <c r="C10" s="464"/>
      <c r="D10" s="464"/>
      <c r="E10" s="464"/>
      <c r="F10" s="465"/>
    </row>
    <row r="11" spans="1:6" s="213" customFormat="1" ht="21" customHeight="1" thickBot="1">
      <c r="A11" s="438" t="s">
        <v>653</v>
      </c>
      <c r="B11" s="439"/>
      <c r="C11" s="214">
        <f>SUM(C7:C9)</f>
        <v>806</v>
      </c>
      <c r="D11" s="201">
        <f>SUM(D7:D9)</f>
        <v>7090924.5499999998</v>
      </c>
      <c r="E11" s="221">
        <f>SUMPRODUCT($D$7:$D$9,E7:E9)/$B$5</f>
        <v>14890.941554999999</v>
      </c>
      <c r="F11" s="201">
        <f>SUMPRODUCT($D$7:$D$9,F7:F9)/$B$5</f>
        <v>0</v>
      </c>
    </row>
    <row r="12" spans="1:6" s="213" customFormat="1" ht="21" customHeight="1" thickBot="1">
      <c r="A12" s="438" t="s">
        <v>654</v>
      </c>
      <c r="B12" s="439"/>
      <c r="C12" s="222"/>
      <c r="D12" s="223"/>
      <c r="E12" s="221">
        <f>E11*12</f>
        <v>178691.29866</v>
      </c>
      <c r="F12" s="201">
        <f>F11*12</f>
        <v>0</v>
      </c>
    </row>
    <row r="13" spans="1:6" s="213" customFormat="1" ht="4.7" customHeight="1" thickBot="1">
      <c r="A13" s="446"/>
      <c r="B13" s="447"/>
      <c r="C13" s="447"/>
      <c r="D13" s="447"/>
      <c r="E13" s="447"/>
      <c r="F13" s="448"/>
    </row>
    <row r="14" spans="1:6" s="213" customFormat="1" ht="21" customHeight="1" thickBot="1">
      <c r="A14" s="438" t="s">
        <v>655</v>
      </c>
      <c r="B14" s="439"/>
      <c r="C14" s="229"/>
      <c r="D14" s="230"/>
      <c r="E14" s="229"/>
      <c r="F14" s="231">
        <f>F12-$E$12</f>
        <v>-178691.29866</v>
      </c>
    </row>
    <row r="15" spans="1:6" s="213" customFormat="1" ht="21" customHeight="1" thickBot="1">
      <c r="A15" s="438" t="s">
        <v>656</v>
      </c>
      <c r="B15" s="439"/>
      <c r="C15" s="229"/>
      <c r="D15" s="230"/>
      <c r="E15" s="229"/>
      <c r="F15" s="232">
        <f>F14/$E$12</f>
        <v>-1</v>
      </c>
    </row>
    <row r="16" spans="1:6" s="213" customFormat="1" ht="15" customHeight="1">
      <c r="A16" s="167"/>
      <c r="B16" s="167"/>
      <c r="C16" s="167"/>
      <c r="D16" s="167"/>
      <c r="E16" s="167"/>
      <c r="F16" s="167"/>
    </row>
    <row r="17" spans="1:6" ht="15" customHeight="1">
      <c r="A17" s="209"/>
      <c r="B17" s="209"/>
      <c r="C17" s="209"/>
      <c r="D17" s="209"/>
      <c r="E17" s="209"/>
    </row>
    <row r="18" spans="1:6" s="213" customFormat="1" ht="15" customHeight="1">
      <c r="A18" s="167"/>
      <c r="B18" s="167"/>
      <c r="C18" s="167"/>
      <c r="D18" s="167"/>
      <c r="E18" s="167"/>
      <c r="F18" s="167"/>
    </row>
    <row r="19" spans="1:6" ht="15" customHeight="1" thickBot="1">
      <c r="A19" s="211" t="s">
        <v>768</v>
      </c>
      <c r="B19" s="211"/>
      <c r="C19" s="209"/>
      <c r="D19" s="209"/>
      <c r="E19" s="209"/>
    </row>
    <row r="20" spans="1:6" s="213" customFormat="1" ht="21" customHeight="1" thickBot="1">
      <c r="A20" s="211" t="s">
        <v>767</v>
      </c>
      <c r="B20" s="212">
        <v>100</v>
      </c>
      <c r="C20" s="440" t="s">
        <v>647</v>
      </c>
      <c r="D20" s="441"/>
      <c r="E20" s="441"/>
      <c r="F20" s="177" t="s">
        <v>504</v>
      </c>
    </row>
    <row r="21" spans="1:6" s="213" customFormat="1" ht="21" customHeight="1" thickBot="1">
      <c r="A21" s="444" t="s">
        <v>694</v>
      </c>
      <c r="B21" s="445"/>
      <c r="C21" s="177" t="s">
        <v>649</v>
      </c>
      <c r="D21" s="177" t="s">
        <v>390</v>
      </c>
      <c r="E21" s="177" t="s">
        <v>650</v>
      </c>
      <c r="F21" s="179" t="s">
        <v>651</v>
      </c>
    </row>
    <row r="22" spans="1:6" s="213" customFormat="1" ht="21" customHeight="1" thickBot="1">
      <c r="A22" s="438" t="s">
        <v>695</v>
      </c>
      <c r="B22" s="439"/>
      <c r="C22" s="277"/>
      <c r="D22" s="201"/>
      <c r="E22" s="215">
        <v>2.1999999999999999E-2</v>
      </c>
      <c r="F22" s="216"/>
    </row>
    <row r="23" spans="1:6" s="213" customFormat="1" ht="21" customHeight="1" thickBot="1">
      <c r="A23" s="438" t="s">
        <v>284</v>
      </c>
      <c r="B23" s="439"/>
      <c r="C23" s="277">
        <v>8</v>
      </c>
      <c r="D23" s="201">
        <v>50518.731666666667</v>
      </c>
      <c r="E23" s="215">
        <v>1.9E-2</v>
      </c>
      <c r="F23" s="216"/>
    </row>
    <row r="24" spans="1:6" s="213" customFormat="1" ht="21" customHeight="1" thickBot="1">
      <c r="A24" s="438" t="s">
        <v>276</v>
      </c>
      <c r="B24" s="439"/>
      <c r="C24" s="277">
        <v>13</v>
      </c>
      <c r="D24" s="201">
        <v>97068.795833333352</v>
      </c>
      <c r="E24" s="215">
        <v>1.4999999999999999E-2</v>
      </c>
      <c r="F24" s="216"/>
    </row>
    <row r="25" spans="1:6" s="213" customFormat="1" ht="21" customHeight="1" thickBot="1">
      <c r="A25" s="438" t="s">
        <v>277</v>
      </c>
      <c r="B25" s="439"/>
      <c r="C25" s="277">
        <v>7</v>
      </c>
      <c r="D25" s="201">
        <v>50944.822500000002</v>
      </c>
      <c r="E25" s="215">
        <v>1.11E-2</v>
      </c>
      <c r="F25" s="216"/>
    </row>
    <row r="26" spans="1:6" s="213" customFormat="1" ht="21" customHeight="1" thickBot="1">
      <c r="A26" s="438" t="s">
        <v>278</v>
      </c>
      <c r="B26" s="439"/>
      <c r="C26" s="277">
        <v>12</v>
      </c>
      <c r="D26" s="201">
        <v>99845.746666666673</v>
      </c>
      <c r="E26" s="215">
        <v>8.9999999999999993E-3</v>
      </c>
      <c r="F26" s="216"/>
    </row>
    <row r="27" spans="1:6" s="213" customFormat="1" ht="21" customHeight="1" thickBot="1">
      <c r="A27" s="438" t="s">
        <v>279</v>
      </c>
      <c r="B27" s="439"/>
      <c r="C27" s="277">
        <v>12</v>
      </c>
      <c r="D27" s="201">
        <v>116748.47916666667</v>
      </c>
      <c r="E27" s="215">
        <v>1.2E-2</v>
      </c>
      <c r="F27" s="216"/>
    </row>
    <row r="28" spans="1:6" s="213" customFormat="1" ht="21" customHeight="1" thickBot="1">
      <c r="A28" s="438" t="s">
        <v>280</v>
      </c>
      <c r="B28" s="439"/>
      <c r="C28" s="277">
        <v>17</v>
      </c>
      <c r="D28" s="201">
        <v>163495.84666666668</v>
      </c>
      <c r="E28" s="215">
        <v>1.4E-2</v>
      </c>
      <c r="F28" s="216"/>
    </row>
    <row r="29" spans="1:6" s="213" customFormat="1" ht="21" customHeight="1" thickBot="1">
      <c r="A29" s="438" t="s">
        <v>281</v>
      </c>
      <c r="B29" s="439"/>
      <c r="C29" s="277">
        <v>17</v>
      </c>
      <c r="D29" s="201">
        <v>159506.60916666666</v>
      </c>
      <c r="E29" s="215">
        <v>0.02</v>
      </c>
      <c r="F29" s="216"/>
    </row>
    <row r="30" spans="1:6" s="213" customFormat="1" ht="21" customHeight="1" thickBot="1">
      <c r="A30" s="438" t="s">
        <v>282</v>
      </c>
      <c r="B30" s="439"/>
      <c r="C30" s="277">
        <v>17</v>
      </c>
      <c r="D30" s="201">
        <v>151546.19999999998</v>
      </c>
      <c r="E30" s="215">
        <v>2.4E-2</v>
      </c>
      <c r="F30" s="216"/>
    </row>
    <row r="31" spans="1:6" s="213" customFormat="1" ht="21" customHeight="1" thickBot="1">
      <c r="A31" s="438" t="s">
        <v>285</v>
      </c>
      <c r="B31" s="439"/>
      <c r="C31" s="277">
        <v>20</v>
      </c>
      <c r="D31" s="201">
        <v>193897.83416666667</v>
      </c>
      <c r="E31" s="215">
        <v>2.3E-2</v>
      </c>
      <c r="F31" s="216"/>
    </row>
    <row r="32" spans="1:6" s="213" customFormat="1" ht="21" customHeight="1" thickBot="1">
      <c r="A32" s="438" t="s">
        <v>696</v>
      </c>
      <c r="B32" s="439"/>
      <c r="C32" s="277">
        <v>6</v>
      </c>
      <c r="D32" s="201">
        <v>58491.341666666667</v>
      </c>
      <c r="E32" s="215">
        <v>2.3E-2</v>
      </c>
      <c r="F32" s="216"/>
    </row>
    <row r="33" spans="1:6" s="213" customFormat="1" ht="21" customHeight="1" thickBot="1">
      <c r="A33" s="438" t="s">
        <v>697</v>
      </c>
      <c r="B33" s="439"/>
      <c r="C33" s="277">
        <v>4</v>
      </c>
      <c r="D33" s="201">
        <v>39830.815000000002</v>
      </c>
      <c r="E33" s="215">
        <v>2.3E-2</v>
      </c>
      <c r="F33" s="216"/>
    </row>
    <row r="34" spans="1:6" s="213" customFormat="1" ht="4.7" customHeight="1" thickBot="1">
      <c r="A34" s="446"/>
      <c r="B34" s="447"/>
      <c r="C34" s="447"/>
      <c r="D34" s="447"/>
      <c r="E34" s="447"/>
      <c r="F34" s="448"/>
    </row>
    <row r="35" spans="1:6" s="213" customFormat="1" ht="21" customHeight="1" thickBot="1">
      <c r="A35" s="438" t="s">
        <v>653</v>
      </c>
      <c r="B35" s="439"/>
      <c r="C35" s="277">
        <f>SUM(C22:C33)</f>
        <v>133</v>
      </c>
      <c r="D35" s="201">
        <f>SUM(D22:D33)</f>
        <v>1181895.2224999999</v>
      </c>
      <c r="E35" s="221">
        <f>SUMPRODUCT($D$22:$D$33,E22:E33)/$B$20</f>
        <v>211.18211464750001</v>
      </c>
      <c r="F35" s="201">
        <f>SUMPRODUCT($D$22:$D$33,F22:F33)/$B$20</f>
        <v>0</v>
      </c>
    </row>
    <row r="36" spans="1:6" s="213" customFormat="1" ht="21" customHeight="1" thickBot="1">
      <c r="A36" s="438" t="s">
        <v>654</v>
      </c>
      <c r="B36" s="439"/>
      <c r="C36" s="293"/>
      <c r="D36" s="223"/>
      <c r="E36" s="221">
        <f>E35*12</f>
        <v>2534.1853757700001</v>
      </c>
      <c r="F36" s="201">
        <f>F35*12</f>
        <v>0</v>
      </c>
    </row>
    <row r="37" spans="1:6" s="213" customFormat="1" ht="4.7" customHeight="1" thickBot="1">
      <c r="A37" s="456"/>
      <c r="B37" s="457"/>
      <c r="C37" s="457"/>
      <c r="D37" s="457"/>
      <c r="E37" s="457"/>
      <c r="F37" s="458"/>
    </row>
    <row r="38" spans="1:6" s="213" customFormat="1" ht="21" customHeight="1" thickBot="1">
      <c r="A38" s="438" t="s">
        <v>655</v>
      </c>
      <c r="B38" s="439"/>
      <c r="C38" s="235"/>
      <c r="D38" s="236"/>
      <c r="E38" s="235"/>
      <c r="F38" s="231">
        <f>F36-$E$36</f>
        <v>-2534.1853757700001</v>
      </c>
    </row>
    <row r="39" spans="1:6" s="213" customFormat="1" ht="21" customHeight="1" thickBot="1">
      <c r="A39" s="438" t="s">
        <v>656</v>
      </c>
      <c r="B39" s="439"/>
      <c r="C39" s="235"/>
      <c r="D39" s="249"/>
      <c r="E39" s="235"/>
      <c r="F39" s="232">
        <f>F38/$E$36</f>
        <v>-1</v>
      </c>
    </row>
    <row r="40" spans="1:6" s="213" customFormat="1" ht="15" customHeight="1"/>
    <row r="41" spans="1:6" s="213" customFormat="1" ht="15" customHeight="1"/>
    <row r="42" spans="1:6" s="213" customFormat="1" ht="15" customHeight="1"/>
    <row r="43" spans="1:6" ht="15" customHeight="1" thickBot="1">
      <c r="A43" s="211" t="s">
        <v>769</v>
      </c>
      <c r="B43" s="211"/>
      <c r="C43" s="209"/>
      <c r="D43" s="209"/>
      <c r="E43" s="209"/>
    </row>
    <row r="44" spans="1:6" s="213" customFormat="1" ht="21" customHeight="1" thickBot="1">
      <c r="A44" s="211" t="s">
        <v>767</v>
      </c>
      <c r="B44" s="212">
        <v>100</v>
      </c>
      <c r="C44" s="440" t="s">
        <v>647</v>
      </c>
      <c r="D44" s="441"/>
      <c r="E44" s="441"/>
      <c r="F44" s="177" t="s">
        <v>504</v>
      </c>
    </row>
    <row r="45" spans="1:6" s="213" customFormat="1" ht="21" customHeight="1" thickBot="1">
      <c r="A45" s="444" t="s">
        <v>694</v>
      </c>
      <c r="B45" s="445"/>
      <c r="C45" s="177" t="s">
        <v>649</v>
      </c>
      <c r="D45" s="177" t="s">
        <v>390</v>
      </c>
      <c r="E45" s="177" t="s">
        <v>650</v>
      </c>
      <c r="F45" s="179" t="s">
        <v>651</v>
      </c>
    </row>
    <row r="46" spans="1:6" s="213" customFormat="1" ht="21" customHeight="1" thickBot="1">
      <c r="A46" s="438" t="s">
        <v>695</v>
      </c>
      <c r="B46" s="439"/>
      <c r="C46" s="277"/>
      <c r="D46" s="201"/>
      <c r="E46" s="215">
        <v>0.19400000000000001</v>
      </c>
      <c r="F46" s="216"/>
    </row>
    <row r="47" spans="1:6" s="213" customFormat="1" ht="21" customHeight="1" thickBot="1">
      <c r="A47" s="438" t="s">
        <v>284</v>
      </c>
      <c r="B47" s="439"/>
      <c r="C47" s="277"/>
      <c r="D47" s="201"/>
      <c r="E47" s="215">
        <v>0.13600000000000001</v>
      </c>
      <c r="F47" s="216"/>
    </row>
    <row r="48" spans="1:6" s="213" customFormat="1" ht="21" customHeight="1" thickBot="1">
      <c r="A48" s="438" t="s">
        <v>276</v>
      </c>
      <c r="B48" s="439"/>
      <c r="C48" s="277">
        <v>1</v>
      </c>
      <c r="D48" s="201">
        <v>6409.5974999999999</v>
      </c>
      <c r="E48" s="215">
        <v>0.14499999999999999</v>
      </c>
      <c r="F48" s="216"/>
    </row>
    <row r="49" spans="1:6" s="213" customFormat="1" ht="21" customHeight="1" thickBot="1">
      <c r="A49" s="438" t="s">
        <v>277</v>
      </c>
      <c r="B49" s="439"/>
      <c r="C49" s="277"/>
      <c r="D49" s="201"/>
      <c r="E49" s="215">
        <v>0.11600000000000001</v>
      </c>
      <c r="F49" s="216"/>
    </row>
    <row r="50" spans="1:6" s="213" customFormat="1" ht="21" customHeight="1" thickBot="1">
      <c r="A50" s="438" t="s">
        <v>278</v>
      </c>
      <c r="B50" s="439"/>
      <c r="C50" s="277">
        <v>2</v>
      </c>
      <c r="D50" s="201">
        <v>16815.698571428573</v>
      </c>
      <c r="E50" s="215">
        <v>0.106</v>
      </c>
      <c r="F50" s="216"/>
    </row>
    <row r="51" spans="1:6" s="213" customFormat="1" ht="21" customHeight="1" thickBot="1">
      <c r="A51" s="438" t="s">
        <v>279</v>
      </c>
      <c r="B51" s="439"/>
      <c r="C51" s="277">
        <v>4</v>
      </c>
      <c r="D51" s="201">
        <v>34285.71428571429</v>
      </c>
      <c r="E51" s="215">
        <v>0.126</v>
      </c>
      <c r="F51" s="216"/>
    </row>
    <row r="52" spans="1:6" s="213" customFormat="1" ht="21" customHeight="1" thickBot="1">
      <c r="A52" s="438" t="s">
        <v>280</v>
      </c>
      <c r="B52" s="439"/>
      <c r="C52" s="277">
        <v>7</v>
      </c>
      <c r="D52" s="201">
        <v>58959.403928571432</v>
      </c>
      <c r="E52" s="215">
        <v>0.14499999999999999</v>
      </c>
      <c r="F52" s="216"/>
    </row>
    <row r="53" spans="1:6" s="213" customFormat="1" ht="21" customHeight="1" thickBot="1">
      <c r="A53" s="438" t="s">
        <v>281</v>
      </c>
      <c r="B53" s="439"/>
      <c r="C53" s="277">
        <v>3</v>
      </c>
      <c r="D53" s="201">
        <v>25470.247142857144</v>
      </c>
      <c r="E53" s="215">
        <v>0.17399999999999999</v>
      </c>
      <c r="F53" s="216"/>
    </row>
    <row r="54" spans="1:6" s="213" customFormat="1" ht="21" customHeight="1" thickBot="1">
      <c r="A54" s="438" t="s">
        <v>282</v>
      </c>
      <c r="B54" s="439"/>
      <c r="C54" s="277">
        <v>2</v>
      </c>
      <c r="D54" s="201">
        <v>15710.588571428572</v>
      </c>
      <c r="E54" s="215">
        <v>0.20300000000000001</v>
      </c>
      <c r="F54" s="216"/>
    </row>
    <row r="55" spans="1:6" s="213" customFormat="1" ht="21" customHeight="1" thickBot="1">
      <c r="A55" s="438" t="s">
        <v>285</v>
      </c>
      <c r="B55" s="439"/>
      <c r="C55" s="277">
        <v>1</v>
      </c>
      <c r="D55" s="201">
        <v>8571.4285714285725</v>
      </c>
      <c r="E55" s="215">
        <v>0.19400000000000001</v>
      </c>
      <c r="F55" s="216"/>
    </row>
    <row r="56" spans="1:6" s="213" customFormat="1" ht="21" customHeight="1" thickBot="1">
      <c r="A56" s="438" t="s">
        <v>696</v>
      </c>
      <c r="B56" s="439"/>
      <c r="C56" s="277">
        <v>2</v>
      </c>
      <c r="D56" s="201">
        <v>17142.857142857145</v>
      </c>
      <c r="E56" s="215">
        <v>0.19400000000000001</v>
      </c>
      <c r="F56" s="216"/>
    </row>
    <row r="57" spans="1:6" s="213" customFormat="1" ht="21" customHeight="1" thickBot="1">
      <c r="A57" s="438" t="s">
        <v>697</v>
      </c>
      <c r="B57" s="439"/>
      <c r="C57" s="277">
        <v>2</v>
      </c>
      <c r="D57" s="201">
        <v>17142.857142857145</v>
      </c>
      <c r="E57" s="215">
        <v>0.19400000000000001</v>
      </c>
      <c r="F57" s="216"/>
    </row>
    <row r="58" spans="1:6" s="213" customFormat="1" ht="4.7" customHeight="1" thickBot="1">
      <c r="A58" s="446"/>
      <c r="B58" s="447"/>
      <c r="C58" s="447"/>
      <c r="D58" s="447"/>
      <c r="E58" s="447"/>
      <c r="F58" s="448"/>
    </row>
    <row r="59" spans="1:6" s="213" customFormat="1" ht="21" customHeight="1" thickBot="1">
      <c r="A59" s="438" t="s">
        <v>653</v>
      </c>
      <c r="B59" s="439"/>
      <c r="C59" s="277">
        <f>SUM(C46:C57)</f>
        <v>24</v>
      </c>
      <c r="D59" s="201">
        <f>SUM(D46:D57)</f>
        <v>200508.3928571429</v>
      </c>
      <c r="E59" s="221">
        <f>SUMPRODUCT($D$46:$D$57,E46:E57)/$B$20</f>
        <v>315.16327452857149</v>
      </c>
      <c r="F59" s="201">
        <f>SUMPRODUCT($D$22:$D$33,F46:F57)/$B$20</f>
        <v>0</v>
      </c>
    </row>
    <row r="60" spans="1:6" s="213" customFormat="1" ht="21" customHeight="1" thickBot="1">
      <c r="A60" s="438" t="s">
        <v>654</v>
      </c>
      <c r="B60" s="439"/>
      <c r="C60" s="293"/>
      <c r="D60" s="223"/>
      <c r="E60" s="221">
        <f>E59*12</f>
        <v>3781.9592943428579</v>
      </c>
      <c r="F60" s="201">
        <f>F59*12</f>
        <v>0</v>
      </c>
    </row>
    <row r="61" spans="1:6" s="213" customFormat="1" ht="4.7" customHeight="1" thickBot="1">
      <c r="A61" s="456"/>
      <c r="B61" s="457"/>
      <c r="C61" s="457"/>
      <c r="D61" s="457"/>
      <c r="E61" s="457"/>
      <c r="F61" s="458"/>
    </row>
    <row r="62" spans="1:6" s="213" customFormat="1" ht="21" customHeight="1" thickBot="1">
      <c r="A62" s="438" t="s">
        <v>655</v>
      </c>
      <c r="B62" s="439"/>
      <c r="C62" s="235"/>
      <c r="D62" s="236"/>
      <c r="E62" s="235"/>
      <c r="F62" s="231">
        <f>F60-$E$60</f>
        <v>-3781.9592943428579</v>
      </c>
    </row>
    <row r="63" spans="1:6" s="213" customFormat="1" ht="21" customHeight="1" thickBot="1">
      <c r="A63" s="438" t="s">
        <v>656</v>
      </c>
      <c r="B63" s="439"/>
      <c r="C63" s="235"/>
      <c r="D63" s="249"/>
      <c r="E63" s="235"/>
      <c r="F63" s="232">
        <f>F62/$E$60</f>
        <v>-1</v>
      </c>
    </row>
    <row r="64" spans="1:6" s="213" customFormat="1" ht="15" customHeight="1"/>
    <row r="65" spans="1:6" s="213" customFormat="1" ht="15" customHeight="1"/>
    <row r="66" spans="1:6" ht="15" customHeight="1" thickBot="1">
      <c r="A66" s="211" t="s">
        <v>770</v>
      </c>
      <c r="B66" s="211"/>
      <c r="C66" s="209"/>
      <c r="D66" s="209"/>
      <c r="E66" s="209"/>
    </row>
    <row r="67" spans="1:6" s="213" customFormat="1" ht="21" customHeight="1" thickBot="1">
      <c r="A67" s="211" t="s">
        <v>767</v>
      </c>
      <c r="B67" s="212">
        <v>100</v>
      </c>
      <c r="C67" s="440" t="s">
        <v>647</v>
      </c>
      <c r="D67" s="441"/>
      <c r="E67" s="441"/>
      <c r="F67" s="177" t="s">
        <v>504</v>
      </c>
    </row>
    <row r="68" spans="1:6" s="213" customFormat="1" ht="21" customHeight="1" thickBot="1">
      <c r="A68" s="444" t="s">
        <v>694</v>
      </c>
      <c r="B68" s="445"/>
      <c r="C68" s="177" t="s">
        <v>649</v>
      </c>
      <c r="D68" s="177" t="s">
        <v>390</v>
      </c>
      <c r="E68" s="177" t="s">
        <v>650</v>
      </c>
      <c r="F68" s="179" t="s">
        <v>651</v>
      </c>
    </row>
    <row r="69" spans="1:6" s="213" customFormat="1" ht="21" customHeight="1" thickBot="1">
      <c r="A69" s="438" t="s">
        <v>695</v>
      </c>
      <c r="B69" s="439"/>
      <c r="C69" s="277">
        <v>1</v>
      </c>
      <c r="D69" s="201">
        <v>6409.5974999999999</v>
      </c>
      <c r="E69" s="215">
        <v>0.22</v>
      </c>
      <c r="F69" s="216"/>
    </row>
    <row r="70" spans="1:6" s="213" customFormat="1" ht="21" customHeight="1" thickBot="1">
      <c r="A70" s="438" t="s">
        <v>284</v>
      </c>
      <c r="B70" s="439"/>
      <c r="C70" s="277"/>
      <c r="D70" s="201"/>
      <c r="E70" s="215">
        <v>0.19</v>
      </c>
      <c r="F70" s="216"/>
    </row>
    <row r="71" spans="1:6" s="213" customFormat="1" ht="21" customHeight="1" thickBot="1">
      <c r="A71" s="438" t="s">
        <v>276</v>
      </c>
      <c r="B71" s="439"/>
      <c r="C71" s="277">
        <v>6</v>
      </c>
      <c r="D71" s="201">
        <v>43032.731666666667</v>
      </c>
      <c r="E71" s="215">
        <v>0.16</v>
      </c>
      <c r="F71" s="216"/>
    </row>
    <row r="72" spans="1:6" s="213" customFormat="1" ht="21" customHeight="1" thickBot="1">
      <c r="A72" s="438" t="s">
        <v>277</v>
      </c>
      <c r="B72" s="439"/>
      <c r="C72" s="277">
        <v>23</v>
      </c>
      <c r="D72" s="201">
        <v>180333.72630952389</v>
      </c>
      <c r="E72" s="215">
        <v>0.14000000000000001</v>
      </c>
      <c r="F72" s="216"/>
    </row>
    <row r="73" spans="1:6" s="213" customFormat="1" ht="21" customHeight="1" thickBot="1">
      <c r="A73" s="438" t="s">
        <v>278</v>
      </c>
      <c r="B73" s="439"/>
      <c r="C73" s="277">
        <v>38</v>
      </c>
      <c r="D73" s="201">
        <v>296171.24785714294</v>
      </c>
      <c r="E73" s="215">
        <v>0.13</v>
      </c>
      <c r="F73" s="216"/>
    </row>
    <row r="74" spans="1:6" s="213" customFormat="1" ht="21" customHeight="1" thickBot="1">
      <c r="A74" s="438" t="s">
        <v>279</v>
      </c>
      <c r="B74" s="439"/>
      <c r="C74" s="277">
        <v>51</v>
      </c>
      <c r="D74" s="201">
        <v>400553.41571428592</v>
      </c>
      <c r="E74" s="215">
        <v>0.15</v>
      </c>
      <c r="F74" s="216"/>
    </row>
    <row r="75" spans="1:6" s="213" customFormat="1" ht="21" customHeight="1" thickBot="1">
      <c r="A75" s="438" t="s">
        <v>280</v>
      </c>
      <c r="B75" s="439"/>
      <c r="C75" s="277">
        <v>62</v>
      </c>
      <c r="D75" s="201">
        <v>503830.58726190514</v>
      </c>
      <c r="E75" s="215">
        <v>0.16</v>
      </c>
      <c r="F75" s="216"/>
    </row>
    <row r="76" spans="1:6" s="213" customFormat="1" ht="21" customHeight="1" thickBot="1">
      <c r="A76" s="438" t="s">
        <v>281</v>
      </c>
      <c r="B76" s="439"/>
      <c r="C76" s="277">
        <v>40</v>
      </c>
      <c r="D76" s="201">
        <v>321932.80321428599</v>
      </c>
      <c r="E76" s="215">
        <v>0.21</v>
      </c>
      <c r="F76" s="216"/>
    </row>
    <row r="77" spans="1:6" s="213" customFormat="1" ht="21" customHeight="1" thickBot="1">
      <c r="A77" s="438" t="s">
        <v>282</v>
      </c>
      <c r="B77" s="439"/>
      <c r="C77" s="277">
        <v>57</v>
      </c>
      <c r="D77" s="201">
        <v>459600.87047619076</v>
      </c>
      <c r="E77" s="215">
        <v>0.23</v>
      </c>
      <c r="F77" s="216"/>
    </row>
    <row r="78" spans="1:6" s="213" customFormat="1" ht="21" customHeight="1" thickBot="1">
      <c r="A78" s="438" t="s">
        <v>285</v>
      </c>
      <c r="B78" s="439"/>
      <c r="C78" s="277">
        <v>34</v>
      </c>
      <c r="D78" s="201">
        <v>274844.26428571437</v>
      </c>
      <c r="E78" s="215">
        <v>0.22</v>
      </c>
      <c r="F78" s="216"/>
    </row>
    <row r="79" spans="1:6" s="213" customFormat="1" ht="21" customHeight="1" thickBot="1">
      <c r="A79" s="438" t="s">
        <v>696</v>
      </c>
      <c r="B79" s="439"/>
      <c r="C79" s="277">
        <v>10</v>
      </c>
      <c r="D79" s="201">
        <v>84410.941666666666</v>
      </c>
      <c r="E79" s="215">
        <v>0.22</v>
      </c>
      <c r="F79" s="216"/>
    </row>
    <row r="80" spans="1:6" s="213" customFormat="1" ht="21" customHeight="1" thickBot="1">
      <c r="A80" s="438" t="s">
        <v>697</v>
      </c>
      <c r="B80" s="439"/>
      <c r="C80" s="277">
        <v>8</v>
      </c>
      <c r="D80" s="201">
        <v>66545.980833333335</v>
      </c>
      <c r="E80" s="215">
        <v>0.22</v>
      </c>
      <c r="F80" s="216"/>
    </row>
    <row r="81" spans="1:14" s="213" customFormat="1" ht="4.7" customHeight="1" thickBot="1">
      <c r="A81" s="446"/>
      <c r="B81" s="447"/>
      <c r="C81" s="447"/>
      <c r="D81" s="447"/>
      <c r="E81" s="447"/>
      <c r="F81" s="448"/>
    </row>
    <row r="82" spans="1:14" s="213" customFormat="1" ht="21" customHeight="1" thickBot="1">
      <c r="A82" s="438" t="s">
        <v>653</v>
      </c>
      <c r="B82" s="439"/>
      <c r="C82" s="277">
        <f>SUM(C69:C80)</f>
        <v>330</v>
      </c>
      <c r="D82" s="201">
        <f>SUM(D69:D80)</f>
        <v>2637666.1667857161</v>
      </c>
      <c r="E82" s="221">
        <f>SUMPRODUCT($D$69:$D$80,E69:E80)/$B$20</f>
        <v>4797.3058871785734</v>
      </c>
      <c r="F82" s="201">
        <f>SUMPRODUCT($D$22:$D$33,F69:F80)/$B$20</f>
        <v>0</v>
      </c>
    </row>
    <row r="83" spans="1:14" s="213" customFormat="1" ht="21" customHeight="1" thickBot="1">
      <c r="A83" s="438" t="s">
        <v>654</v>
      </c>
      <c r="B83" s="439"/>
      <c r="C83" s="293"/>
      <c r="D83" s="223"/>
      <c r="E83" s="221">
        <f>E82*12</f>
        <v>57567.670646142884</v>
      </c>
      <c r="F83" s="201">
        <f>F82*12</f>
        <v>0</v>
      </c>
    </row>
    <row r="84" spans="1:14" s="213" customFormat="1" ht="4.7" customHeight="1" thickBot="1">
      <c r="A84" s="456"/>
      <c r="B84" s="457"/>
      <c r="C84" s="457"/>
      <c r="D84" s="457"/>
      <c r="E84" s="457"/>
      <c r="F84" s="458"/>
    </row>
    <row r="85" spans="1:14" s="213" customFormat="1" ht="21" customHeight="1" thickBot="1">
      <c r="A85" s="438" t="s">
        <v>655</v>
      </c>
      <c r="B85" s="439"/>
      <c r="C85" s="235"/>
      <c r="D85" s="236"/>
      <c r="E85" s="235"/>
      <c r="F85" s="231">
        <f>F83-$E$83</f>
        <v>-57567.670646142884</v>
      </c>
    </row>
    <row r="86" spans="1:14" s="213" customFormat="1" ht="21" customHeight="1" thickBot="1">
      <c r="A86" s="438" t="s">
        <v>656</v>
      </c>
      <c r="B86" s="439"/>
      <c r="C86" s="235"/>
      <c r="D86" s="249"/>
      <c r="E86" s="235"/>
      <c r="F86" s="232">
        <f>F85/$E$83</f>
        <v>-1</v>
      </c>
    </row>
    <row r="87" spans="1:14" s="213" customFormat="1" ht="15" customHeight="1"/>
    <row r="88" spans="1:14" s="213" customFormat="1" ht="15" customHeight="1" thickBot="1"/>
    <row r="89" spans="1:14" s="213" customFormat="1" ht="21" customHeight="1" thickBot="1">
      <c r="A89" s="211" t="s">
        <v>771</v>
      </c>
      <c r="F89" s="177" t="s">
        <v>504</v>
      </c>
    </row>
    <row r="90" spans="1:14" s="213" customFormat="1" ht="17.45" customHeight="1" thickBot="1">
      <c r="A90" s="251" t="s">
        <v>662</v>
      </c>
      <c r="B90" s="252"/>
      <c r="C90" s="459"/>
      <c r="D90" s="459"/>
      <c r="E90" s="460"/>
      <c r="F90" s="253"/>
    </row>
    <row r="91" spans="1:14" s="213" customFormat="1" ht="21" customHeight="1" thickBot="1">
      <c r="A91" s="453" t="s">
        <v>663</v>
      </c>
      <c r="B91" s="454"/>
      <c r="C91" s="454"/>
      <c r="D91" s="454"/>
      <c r="E91" s="455"/>
      <c r="F91" s="254"/>
      <c r="G91" s="169"/>
      <c r="H91" s="169"/>
      <c r="I91" s="169"/>
      <c r="J91" s="169"/>
      <c r="K91" s="169"/>
      <c r="L91" s="169"/>
      <c r="M91" s="169"/>
      <c r="N91" s="169"/>
    </row>
    <row r="92" spans="1:14" s="213" customFormat="1" ht="21" customHeight="1" thickBot="1">
      <c r="A92" s="453" t="s">
        <v>664</v>
      </c>
      <c r="B92" s="454"/>
      <c r="C92" s="454"/>
      <c r="D92" s="454"/>
      <c r="E92" s="455"/>
      <c r="F92" s="255"/>
      <c r="G92" s="169"/>
      <c r="H92" s="169"/>
      <c r="I92" s="169"/>
      <c r="J92" s="169"/>
      <c r="K92" s="169"/>
      <c r="L92" s="169"/>
      <c r="M92" s="169"/>
      <c r="N92" s="169"/>
    </row>
    <row r="93" spans="1:14" s="213" customFormat="1" ht="21" customHeight="1" thickBot="1">
      <c r="A93" s="453" t="s">
        <v>665</v>
      </c>
      <c r="B93" s="454"/>
      <c r="C93" s="454"/>
      <c r="D93" s="454"/>
      <c r="E93" s="455"/>
      <c r="F93" s="255"/>
      <c r="G93" s="169"/>
      <c r="H93" s="169"/>
      <c r="I93" s="169"/>
      <c r="J93" s="169"/>
      <c r="K93" s="169"/>
      <c r="L93" s="169"/>
      <c r="M93" s="169"/>
      <c r="N93" s="169"/>
    </row>
    <row r="94" spans="1:14" s="213" customFormat="1" ht="21" customHeight="1" thickBot="1">
      <c r="A94" s="453" t="s">
        <v>666</v>
      </c>
      <c r="B94" s="454"/>
      <c r="C94" s="454"/>
      <c r="D94" s="454"/>
      <c r="E94" s="455"/>
      <c r="F94" s="256"/>
      <c r="G94" s="169"/>
      <c r="H94" s="169"/>
      <c r="I94" s="169"/>
      <c r="J94" s="169"/>
      <c r="K94" s="169"/>
      <c r="L94" s="169"/>
      <c r="M94" s="169"/>
      <c r="N94" s="169"/>
    </row>
    <row r="95" spans="1:14" s="213" customFormat="1" ht="21" customHeight="1" thickBot="1">
      <c r="A95" s="453" t="s">
        <v>667</v>
      </c>
      <c r="B95" s="454"/>
      <c r="C95" s="454"/>
      <c r="D95" s="455"/>
      <c r="E95" s="243">
        <f>'[1]General Info'!C17</f>
        <v>0</v>
      </c>
      <c r="F95" s="256"/>
      <c r="G95" s="169"/>
      <c r="H95" s="169"/>
      <c r="I95" s="169"/>
      <c r="J95" s="169"/>
      <c r="K95" s="169"/>
      <c r="L95" s="169"/>
      <c r="M95" s="169"/>
      <c r="N95" s="169"/>
    </row>
  </sheetData>
  <mergeCells count="77">
    <mergeCell ref="A91:E91"/>
    <mergeCell ref="A92:E92"/>
    <mergeCell ref="A93:E93"/>
    <mergeCell ref="A94:E94"/>
    <mergeCell ref="A95:D95"/>
    <mergeCell ref="C90:E90"/>
    <mergeCell ref="A76:B76"/>
    <mergeCell ref="A77:B77"/>
    <mergeCell ref="A78:B78"/>
    <mergeCell ref="A79:B79"/>
    <mergeCell ref="A80:B80"/>
    <mergeCell ref="A81:F81"/>
    <mergeCell ref="A82:B82"/>
    <mergeCell ref="A83:B83"/>
    <mergeCell ref="A84:F84"/>
    <mergeCell ref="A85:B85"/>
    <mergeCell ref="A86:B86"/>
    <mergeCell ref="A75:B75"/>
    <mergeCell ref="A61:F61"/>
    <mergeCell ref="A62:B62"/>
    <mergeCell ref="A63:B63"/>
    <mergeCell ref="C67:E67"/>
    <mergeCell ref="A68:B68"/>
    <mergeCell ref="A69:B69"/>
    <mergeCell ref="A70:B70"/>
    <mergeCell ref="A71:B71"/>
    <mergeCell ref="A72:B72"/>
    <mergeCell ref="A73:B73"/>
    <mergeCell ref="A74:B74"/>
    <mergeCell ref="A60:B60"/>
    <mergeCell ref="A49:B49"/>
    <mergeCell ref="A50:B50"/>
    <mergeCell ref="A51:B51"/>
    <mergeCell ref="A52:B52"/>
    <mergeCell ref="A53:B53"/>
    <mergeCell ref="A54:B54"/>
    <mergeCell ref="A55:B55"/>
    <mergeCell ref="A56:B56"/>
    <mergeCell ref="A57:B57"/>
    <mergeCell ref="A58:F58"/>
    <mergeCell ref="A59:B59"/>
    <mergeCell ref="A48:B48"/>
    <mergeCell ref="A33:B33"/>
    <mergeCell ref="A34:F34"/>
    <mergeCell ref="A35:B35"/>
    <mergeCell ref="A36:B36"/>
    <mergeCell ref="A37:F37"/>
    <mergeCell ref="A38:B38"/>
    <mergeCell ref="A39:B39"/>
    <mergeCell ref="C44:E44"/>
    <mergeCell ref="A45:B45"/>
    <mergeCell ref="A46:B46"/>
    <mergeCell ref="A47:B47"/>
    <mergeCell ref="A32:B32"/>
    <mergeCell ref="A21:B21"/>
    <mergeCell ref="A22:B22"/>
    <mergeCell ref="A23:B23"/>
    <mergeCell ref="A24:B24"/>
    <mergeCell ref="A25:B25"/>
    <mergeCell ref="A26:B26"/>
    <mergeCell ref="A27:B27"/>
    <mergeCell ref="A28:B28"/>
    <mergeCell ref="A29:B29"/>
    <mergeCell ref="A30:B30"/>
    <mergeCell ref="A31:B31"/>
    <mergeCell ref="C20:E20"/>
    <mergeCell ref="C5:E5"/>
    <mergeCell ref="A6:B6"/>
    <mergeCell ref="A7:B7"/>
    <mergeCell ref="A8:B8"/>
    <mergeCell ref="A9:B9"/>
    <mergeCell ref="A10:F10"/>
    <mergeCell ref="A11:B11"/>
    <mergeCell ref="A12:B12"/>
    <mergeCell ref="A13:F13"/>
    <mergeCell ref="A14:B14"/>
    <mergeCell ref="A15:B15"/>
  </mergeCells>
  <dataValidations count="3">
    <dataValidation type="list" operator="lessThan" allowBlank="1" showErrorMessage="1" sqref="F95" xr:uid="{79A17A22-D0DE-461A-8258-6D710515B79E}">
      <formula1>"Yes, No"</formula1>
    </dataValidation>
    <dataValidation type="textLength" operator="lessThan" allowBlank="1" showInputMessage="1" showErrorMessage="1" prompt="Please limit response to 35 characters." sqref="F92:F94" xr:uid="{E8084BBE-0891-4009-9BAA-4724A652D84E}">
      <formula1>36</formula1>
    </dataValidation>
    <dataValidation type="decimal" operator="greaterThanOrEqual" allowBlank="1" showInputMessage="1" showErrorMessage="1" sqref="F22:F33 F46:F57 F69:F80 F7:F9" xr:uid="{E4CE1953-35D8-45AC-B154-ED99B11D13EA}">
      <formula1>0</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97D81-801C-44A2-9474-C7D7616BE951}">
  <dimension ref="A1:D69"/>
  <sheetViews>
    <sheetView workbookViewId="0">
      <selection activeCell="H13" sqref="H13"/>
    </sheetView>
  </sheetViews>
  <sheetFormatPr defaultColWidth="9.140625" defaultRowHeight="12.75"/>
  <cols>
    <col min="1" max="1" width="43.5703125" style="294" customWidth="1"/>
    <col min="2" max="2" width="21.140625" style="296" customWidth="1"/>
    <col min="3" max="3" width="52.5703125" style="297" customWidth="1"/>
    <col min="4" max="16384" width="9.140625" style="295"/>
  </cols>
  <sheetData>
    <row r="1" spans="1:4" ht="15" customHeight="1">
      <c r="A1" s="170" t="str">
        <f>ClientName</f>
        <v>Fashion Institute of Technology (FIT)</v>
      </c>
    </row>
    <row r="2" spans="1:4" ht="15" customHeight="1">
      <c r="A2" s="170" t="s">
        <v>772</v>
      </c>
      <c r="B2" s="295"/>
    </row>
    <row r="3" spans="1:4" ht="15" customHeight="1" thickBot="1">
      <c r="A3" s="298"/>
      <c r="B3" s="298"/>
      <c r="C3" s="298"/>
    </row>
    <row r="4" spans="1:4" s="299" customFormat="1" ht="18.95" customHeight="1" thickBot="1">
      <c r="A4" s="467"/>
      <c r="B4" s="467"/>
      <c r="C4" s="177" t="s">
        <v>504</v>
      </c>
    </row>
    <row r="5" spans="1:4" s="302" customFormat="1" ht="18.95" customHeight="1" thickBot="1">
      <c r="A5" s="468" t="s">
        <v>773</v>
      </c>
      <c r="B5" s="469"/>
      <c r="C5" s="300"/>
      <c r="D5" s="301"/>
    </row>
    <row r="6" spans="1:4" s="302" customFormat="1" ht="18.95" customHeight="1" thickBot="1">
      <c r="A6" s="466" t="s">
        <v>774</v>
      </c>
      <c r="B6" s="466"/>
      <c r="C6" s="303"/>
    </row>
    <row r="7" spans="1:4" s="302" customFormat="1" ht="18.95" customHeight="1" thickBot="1">
      <c r="A7" s="468" t="s">
        <v>775</v>
      </c>
      <c r="B7" s="469"/>
      <c r="C7" s="300"/>
      <c r="D7" s="304"/>
    </row>
    <row r="8" spans="1:4" s="302" customFormat="1" ht="18.95" customHeight="1" thickBot="1">
      <c r="A8" s="466" t="s">
        <v>776</v>
      </c>
      <c r="B8" s="466"/>
      <c r="C8" s="303"/>
    </row>
    <row r="9" spans="1:4" s="302" customFormat="1" ht="18.95" customHeight="1" thickBot="1">
      <c r="A9" s="466" t="s">
        <v>777</v>
      </c>
      <c r="B9" s="466"/>
      <c r="C9" s="303"/>
    </row>
    <row r="10" spans="1:4" s="306" customFormat="1" ht="18.95" customHeight="1" thickBot="1">
      <c r="A10" s="466" t="s">
        <v>778</v>
      </c>
      <c r="B10" s="305" t="s">
        <v>779</v>
      </c>
      <c r="C10" s="303"/>
      <c r="D10" s="302"/>
    </row>
    <row r="11" spans="1:4" s="306" customFormat="1" ht="18.95" customHeight="1" thickBot="1">
      <c r="A11" s="466"/>
      <c r="B11" s="305" t="s">
        <v>780</v>
      </c>
      <c r="C11" s="303"/>
      <c r="D11" s="302"/>
    </row>
    <row r="12" spans="1:4" s="306" customFormat="1" ht="18.95" customHeight="1" thickBot="1">
      <c r="A12" s="466"/>
      <c r="B12" s="305" t="s">
        <v>781</v>
      </c>
      <c r="C12" s="303"/>
      <c r="D12" s="302"/>
    </row>
    <row r="13" spans="1:4" s="306" customFormat="1" ht="18.95" customHeight="1" thickBot="1">
      <c r="A13" s="466"/>
      <c r="B13" s="305" t="s">
        <v>782</v>
      </c>
      <c r="C13" s="303"/>
      <c r="D13" s="302"/>
    </row>
    <row r="14" spans="1:4" s="306" customFormat="1" ht="18.95" customHeight="1" thickBot="1">
      <c r="A14" s="466"/>
      <c r="B14" s="305" t="s">
        <v>783</v>
      </c>
      <c r="C14" s="303"/>
      <c r="D14" s="302"/>
    </row>
    <row r="15" spans="1:4" s="306" customFormat="1" ht="18.95" customHeight="1" thickBot="1">
      <c r="A15" s="466" t="s">
        <v>784</v>
      </c>
      <c r="B15" s="466"/>
      <c r="C15" s="307"/>
      <c r="D15" s="302"/>
    </row>
    <row r="16" spans="1:4" s="306" customFormat="1" ht="18.95" customHeight="1" thickBot="1">
      <c r="A16" s="466" t="s">
        <v>785</v>
      </c>
      <c r="B16" s="466"/>
      <c r="C16" s="307"/>
    </row>
    <row r="17" spans="1:4" s="306" customFormat="1" ht="18.95" customHeight="1" thickBot="1">
      <c r="A17" s="470" t="s">
        <v>786</v>
      </c>
      <c r="B17" s="471"/>
      <c r="C17" s="307"/>
      <c r="D17" s="302"/>
    </row>
    <row r="18" spans="1:4" s="306" customFormat="1" ht="18.95" customHeight="1" thickBot="1">
      <c r="A18" s="468" t="s">
        <v>787</v>
      </c>
      <c r="B18" s="469"/>
      <c r="C18" s="300"/>
      <c r="D18" s="302"/>
    </row>
    <row r="19" spans="1:4" s="306" customFormat="1" ht="18.95" customHeight="1" thickBot="1">
      <c r="A19" s="466" t="s">
        <v>776</v>
      </c>
      <c r="B19" s="466"/>
      <c r="C19" s="303"/>
      <c r="D19" s="302"/>
    </row>
    <row r="20" spans="1:4" s="306" customFormat="1" ht="18.95" customHeight="1" thickBot="1">
      <c r="A20" s="466" t="s">
        <v>777</v>
      </c>
      <c r="B20" s="466"/>
      <c r="C20" s="303"/>
      <c r="D20" s="302"/>
    </row>
    <row r="21" spans="1:4" s="306" customFormat="1" ht="18.95" customHeight="1" thickBot="1">
      <c r="A21" s="466" t="s">
        <v>778</v>
      </c>
      <c r="B21" s="305" t="s">
        <v>779</v>
      </c>
      <c r="C21" s="303"/>
      <c r="D21" s="302"/>
    </row>
    <row r="22" spans="1:4" s="306" customFormat="1" ht="18.95" customHeight="1" thickBot="1">
      <c r="A22" s="466"/>
      <c r="B22" s="305" t="s">
        <v>780</v>
      </c>
      <c r="C22" s="303"/>
      <c r="D22" s="302"/>
    </row>
    <row r="23" spans="1:4" s="306" customFormat="1" ht="18.95" customHeight="1" thickBot="1">
      <c r="A23" s="466"/>
      <c r="B23" s="305" t="s">
        <v>781</v>
      </c>
      <c r="C23" s="303"/>
      <c r="D23" s="302"/>
    </row>
    <row r="24" spans="1:4" s="306" customFormat="1" ht="18.95" customHeight="1" thickBot="1">
      <c r="A24" s="466"/>
      <c r="B24" s="305" t="s">
        <v>782</v>
      </c>
      <c r="C24" s="303"/>
      <c r="D24" s="302"/>
    </row>
    <row r="25" spans="1:4" s="306" customFormat="1" ht="18.95" customHeight="1" thickBot="1">
      <c r="A25" s="466"/>
      <c r="B25" s="305" t="s">
        <v>783</v>
      </c>
      <c r="C25" s="303"/>
      <c r="D25" s="302"/>
    </row>
    <row r="26" spans="1:4" s="306" customFormat="1" ht="18.95" customHeight="1" thickBot="1">
      <c r="A26" s="466" t="s">
        <v>784</v>
      </c>
      <c r="B26" s="466"/>
      <c r="C26" s="303"/>
      <c r="D26" s="302"/>
    </row>
    <row r="27" spans="1:4" s="306" customFormat="1" ht="18.95" customHeight="1" thickBot="1">
      <c r="A27" s="466" t="s">
        <v>785</v>
      </c>
      <c r="B27" s="466"/>
      <c r="C27" s="303"/>
      <c r="D27" s="302"/>
    </row>
    <row r="28" spans="1:4" s="306" customFormat="1" ht="18.95" customHeight="1" thickBot="1">
      <c r="A28" s="466" t="s">
        <v>786</v>
      </c>
      <c r="B28" s="466"/>
      <c r="C28" s="303"/>
      <c r="D28" s="302"/>
    </row>
    <row r="29" spans="1:4" s="306" customFormat="1" ht="18.95" customHeight="1" thickBot="1">
      <c r="A29" s="466" t="s">
        <v>788</v>
      </c>
      <c r="B29" s="466"/>
      <c r="C29" s="303"/>
      <c r="D29" s="302"/>
    </row>
    <row r="30" spans="1:4" s="306" customFormat="1" ht="18.95" customHeight="1" thickBot="1">
      <c r="A30" s="466" t="s">
        <v>789</v>
      </c>
      <c r="B30" s="466"/>
      <c r="C30" s="303"/>
      <c r="D30" s="302"/>
    </row>
    <row r="31" spans="1:4" s="306" customFormat="1" ht="18.95" customHeight="1" thickBot="1">
      <c r="A31" s="466" t="s">
        <v>790</v>
      </c>
      <c r="B31" s="466"/>
      <c r="C31" s="303"/>
      <c r="D31" s="302"/>
    </row>
    <row r="32" spans="1:4" s="306" customFormat="1" ht="18.95" customHeight="1" thickBot="1">
      <c r="A32" s="466" t="s">
        <v>791</v>
      </c>
      <c r="B32" s="466"/>
      <c r="C32" s="303"/>
      <c r="D32" s="302"/>
    </row>
    <row r="33" spans="1:4" s="306" customFormat="1" ht="18.95" customHeight="1" thickBot="1">
      <c r="A33" s="468" t="s">
        <v>792</v>
      </c>
      <c r="B33" s="469"/>
      <c r="C33" s="300"/>
      <c r="D33" s="302"/>
    </row>
    <row r="34" spans="1:4" s="306" customFormat="1" ht="18.95" customHeight="1" thickBot="1">
      <c r="A34" s="466" t="s">
        <v>776</v>
      </c>
      <c r="B34" s="466"/>
      <c r="C34" s="303"/>
      <c r="D34" s="302"/>
    </row>
    <row r="35" spans="1:4" s="306" customFormat="1" ht="18.95" customHeight="1" thickBot="1">
      <c r="A35" s="466" t="s">
        <v>777</v>
      </c>
      <c r="B35" s="466"/>
      <c r="C35" s="303"/>
      <c r="D35" s="302"/>
    </row>
    <row r="36" spans="1:4" s="306" customFormat="1" ht="18.95" customHeight="1" thickBot="1">
      <c r="A36" s="305" t="s">
        <v>778</v>
      </c>
      <c r="B36" s="305" t="s">
        <v>779</v>
      </c>
      <c r="C36" s="303"/>
      <c r="D36" s="302"/>
    </row>
    <row r="37" spans="1:4" s="306" customFormat="1" ht="18.95" customHeight="1" thickBot="1">
      <c r="A37" s="305"/>
      <c r="B37" s="305" t="s">
        <v>780</v>
      </c>
      <c r="C37" s="303"/>
      <c r="D37" s="302"/>
    </row>
    <row r="38" spans="1:4" s="306" customFormat="1" ht="18.95" customHeight="1" thickBot="1">
      <c r="A38" s="305"/>
      <c r="B38" s="305" t="s">
        <v>781</v>
      </c>
      <c r="C38" s="303"/>
      <c r="D38" s="302"/>
    </row>
    <row r="39" spans="1:4" s="306" customFormat="1" ht="18.95" customHeight="1" thickBot="1">
      <c r="A39" s="305"/>
      <c r="B39" s="305" t="s">
        <v>782</v>
      </c>
      <c r="C39" s="303"/>
      <c r="D39" s="302"/>
    </row>
    <row r="40" spans="1:4" s="306" customFormat="1" ht="18.95" customHeight="1" thickBot="1">
      <c r="A40" s="305"/>
      <c r="B40" s="305" t="s">
        <v>783</v>
      </c>
      <c r="C40" s="303"/>
      <c r="D40" s="302"/>
    </row>
    <row r="41" spans="1:4" s="306" customFormat="1" ht="18.95" customHeight="1" thickBot="1">
      <c r="A41" s="466" t="s">
        <v>784</v>
      </c>
      <c r="B41" s="466"/>
      <c r="C41" s="303"/>
      <c r="D41" s="302"/>
    </row>
    <row r="42" spans="1:4" s="306" customFormat="1" ht="18.95" customHeight="1" thickBot="1">
      <c r="A42" s="466" t="s">
        <v>785</v>
      </c>
      <c r="B42" s="466"/>
      <c r="C42" s="303"/>
      <c r="D42" s="302"/>
    </row>
    <row r="43" spans="1:4" s="306" customFormat="1" ht="18.95" customHeight="1" thickBot="1">
      <c r="A43" s="466" t="s">
        <v>786</v>
      </c>
      <c r="B43" s="466"/>
      <c r="C43" s="303"/>
      <c r="D43" s="302"/>
    </row>
    <row r="44" spans="1:4" s="306" customFormat="1" ht="33.950000000000003" customHeight="1" thickBot="1">
      <c r="A44" s="466" t="s">
        <v>793</v>
      </c>
      <c r="B44" s="466"/>
      <c r="C44" s="303"/>
      <c r="D44" s="302"/>
    </row>
    <row r="45" spans="1:4" s="306" customFormat="1" ht="18.95" customHeight="1" thickBot="1">
      <c r="A45" s="468" t="s">
        <v>794</v>
      </c>
      <c r="B45" s="469"/>
      <c r="C45" s="300"/>
      <c r="D45" s="302"/>
    </row>
    <row r="46" spans="1:4" s="306" customFormat="1" ht="36" customHeight="1" thickBot="1">
      <c r="A46" s="466" t="s">
        <v>795</v>
      </c>
      <c r="B46" s="466"/>
      <c r="C46" s="303"/>
      <c r="D46" s="302"/>
    </row>
    <row r="47" spans="1:4" s="306" customFormat="1" ht="12.75" customHeight="1" thickBot="1">
      <c r="A47" s="470"/>
      <c r="B47" s="474"/>
      <c r="C47" s="303"/>
      <c r="D47" s="302"/>
    </row>
    <row r="48" spans="1:4" s="306" customFormat="1" ht="18.95" customHeight="1" thickBot="1">
      <c r="A48" s="466" t="s">
        <v>796</v>
      </c>
      <c r="B48" s="466"/>
      <c r="C48" s="303"/>
      <c r="D48" s="302"/>
    </row>
    <row r="49" spans="1:4" s="306" customFormat="1" ht="18.95" customHeight="1" thickBot="1">
      <c r="A49" s="472">
        <v>1</v>
      </c>
      <c r="B49" s="473"/>
      <c r="C49" s="303"/>
      <c r="D49" s="302"/>
    </row>
    <row r="50" spans="1:4" s="306" customFormat="1" ht="18.95" customHeight="1" thickBot="1">
      <c r="A50" s="472">
        <v>2</v>
      </c>
      <c r="B50" s="473"/>
      <c r="C50" s="303"/>
      <c r="D50" s="302"/>
    </row>
    <row r="51" spans="1:4" s="306" customFormat="1" ht="18.95" customHeight="1" thickBot="1">
      <c r="A51" s="472">
        <v>3</v>
      </c>
      <c r="B51" s="473"/>
      <c r="C51" s="303"/>
      <c r="D51" s="302"/>
    </row>
    <row r="52" spans="1:4" s="306" customFormat="1" ht="15" customHeight="1" thickBot="1">
      <c r="A52" s="475"/>
      <c r="B52" s="476"/>
      <c r="C52" s="303"/>
      <c r="D52" s="302"/>
    </row>
    <row r="53" spans="1:4" s="306" customFormat="1" ht="18.95" customHeight="1" thickBot="1">
      <c r="A53" s="477" t="s">
        <v>797</v>
      </c>
      <c r="B53" s="477"/>
      <c r="C53" s="308"/>
      <c r="D53" s="302"/>
    </row>
    <row r="54" spans="1:4" s="306" customFormat="1" ht="48" customHeight="1" thickBot="1">
      <c r="A54" s="478" t="s">
        <v>798</v>
      </c>
      <c r="B54" s="478"/>
      <c r="C54" s="303"/>
      <c r="D54" s="302"/>
    </row>
    <row r="55" spans="1:4" s="306" customFormat="1" ht="18.95" customHeight="1" thickBot="1">
      <c r="A55" s="466"/>
      <c r="B55" s="466"/>
      <c r="C55" s="303"/>
      <c r="D55" s="302"/>
    </row>
    <row r="56" spans="1:4" s="306" customFormat="1" ht="101.25" customHeight="1" thickBot="1">
      <c r="A56" s="478" t="s">
        <v>799</v>
      </c>
      <c r="B56" s="478"/>
      <c r="C56" s="303"/>
      <c r="D56" s="302"/>
    </row>
    <row r="57" spans="1:4" s="306" customFormat="1" ht="18.95" customHeight="1" thickBot="1">
      <c r="A57" s="466"/>
      <c r="B57" s="466"/>
      <c r="C57" s="303"/>
      <c r="D57" s="302"/>
    </row>
    <row r="58" spans="1:4" s="306" customFormat="1" ht="30" customHeight="1" thickBot="1">
      <c r="A58" s="478" t="s">
        <v>800</v>
      </c>
      <c r="B58" s="478"/>
      <c r="C58" s="303"/>
      <c r="D58" s="302"/>
    </row>
    <row r="59" spans="1:4" s="306" customFormat="1" ht="18.95" customHeight="1" thickBot="1">
      <c r="A59" s="466"/>
      <c r="B59" s="466"/>
      <c r="C59" s="303"/>
      <c r="D59" s="302"/>
    </row>
    <row r="60" spans="1:4" s="306" customFormat="1" ht="47.25" customHeight="1" thickBot="1">
      <c r="A60" s="479" t="s">
        <v>801</v>
      </c>
      <c r="B60" s="480"/>
      <c r="C60" s="303"/>
      <c r="D60" s="302"/>
    </row>
    <row r="61" spans="1:4" s="306" customFormat="1" ht="18.95" customHeight="1" thickBot="1">
      <c r="A61" s="475"/>
      <c r="B61" s="476"/>
      <c r="C61" s="303"/>
      <c r="D61" s="302"/>
    </row>
    <row r="62" spans="1:4" s="306" customFormat="1" ht="33" customHeight="1" thickBot="1">
      <c r="A62" s="481" t="s">
        <v>802</v>
      </c>
      <c r="B62" s="482"/>
      <c r="C62" s="309"/>
      <c r="D62" s="302"/>
    </row>
    <row r="63" spans="1:4" s="306" customFormat="1" ht="28.5" customHeight="1" thickBot="1">
      <c r="A63" s="470" t="s">
        <v>803</v>
      </c>
      <c r="B63" s="471"/>
      <c r="C63" s="303"/>
      <c r="D63" s="302"/>
    </row>
    <row r="64" spans="1:4" s="306" customFormat="1" ht="18.95" customHeight="1" thickBot="1">
      <c r="A64" s="475"/>
      <c r="B64" s="476"/>
      <c r="C64" s="303"/>
      <c r="D64" s="302"/>
    </row>
    <row r="65" spans="1:4" s="306" customFormat="1" ht="33" customHeight="1" thickBot="1">
      <c r="A65" s="478" t="s">
        <v>804</v>
      </c>
      <c r="B65" s="478"/>
      <c r="C65" s="303"/>
      <c r="D65" s="302"/>
    </row>
    <row r="66" spans="1:4" s="306" customFormat="1" ht="18.95" customHeight="1" thickBot="1">
      <c r="A66" s="466"/>
      <c r="B66" s="466"/>
      <c r="C66" s="303"/>
      <c r="D66" s="302"/>
    </row>
    <row r="67" spans="1:4" s="306" customFormat="1" ht="37.5" customHeight="1" thickBot="1">
      <c r="A67" s="470" t="s">
        <v>805</v>
      </c>
      <c r="B67" s="471"/>
      <c r="C67" s="303"/>
      <c r="D67" s="302"/>
    </row>
    <row r="68" spans="1:4" s="306" customFormat="1" ht="18.75" customHeight="1" thickBot="1">
      <c r="A68" s="310"/>
      <c r="B68" s="311"/>
      <c r="C68" s="303"/>
      <c r="D68" s="302"/>
    </row>
    <row r="69" spans="1:4" s="306" customFormat="1" ht="33.950000000000003" customHeight="1" thickBot="1">
      <c r="A69" s="478" t="s">
        <v>806</v>
      </c>
      <c r="B69" s="478"/>
      <c r="C69" s="303"/>
      <c r="D69" s="302"/>
    </row>
  </sheetData>
  <mergeCells count="52">
    <mergeCell ref="A64:B64"/>
    <mergeCell ref="A65:B65"/>
    <mergeCell ref="A66:B66"/>
    <mergeCell ref="A67:B67"/>
    <mergeCell ref="A69:B69"/>
    <mergeCell ref="A63:B63"/>
    <mergeCell ref="A52:B52"/>
    <mergeCell ref="A53:B53"/>
    <mergeCell ref="A54:B54"/>
    <mergeCell ref="A55:B55"/>
    <mergeCell ref="A56:B56"/>
    <mergeCell ref="A57:B57"/>
    <mergeCell ref="A58:B58"/>
    <mergeCell ref="A59:B59"/>
    <mergeCell ref="A60:B60"/>
    <mergeCell ref="A61:B61"/>
    <mergeCell ref="A62:B62"/>
    <mergeCell ref="A51:B51"/>
    <mergeCell ref="A35:B35"/>
    <mergeCell ref="A41:B41"/>
    <mergeCell ref="A42:B42"/>
    <mergeCell ref="A43:B43"/>
    <mergeCell ref="A44:B44"/>
    <mergeCell ref="A45:B45"/>
    <mergeCell ref="A46:B46"/>
    <mergeCell ref="A47:B47"/>
    <mergeCell ref="A48:B48"/>
    <mergeCell ref="A49:B49"/>
    <mergeCell ref="A50:B50"/>
    <mergeCell ref="A34:B34"/>
    <mergeCell ref="A19:B19"/>
    <mergeCell ref="A20:B20"/>
    <mergeCell ref="A21:A25"/>
    <mergeCell ref="A26:B26"/>
    <mergeCell ref="A27:B27"/>
    <mergeCell ref="A28:B28"/>
    <mergeCell ref="A29:B29"/>
    <mergeCell ref="A30:B30"/>
    <mergeCell ref="A31:B31"/>
    <mergeCell ref="A32:B32"/>
    <mergeCell ref="A33:B33"/>
    <mergeCell ref="A10:A14"/>
    <mergeCell ref="A15:B15"/>
    <mergeCell ref="A16:B16"/>
    <mergeCell ref="A17:B17"/>
    <mergeCell ref="A18:B18"/>
    <mergeCell ref="A9:B9"/>
    <mergeCell ref="A4:B4"/>
    <mergeCell ref="A5:B5"/>
    <mergeCell ref="A6:B6"/>
    <mergeCell ref="A7:B7"/>
    <mergeCell ref="A8:B8"/>
  </mergeCells>
  <dataValidations count="5">
    <dataValidation type="list" operator="lessThan" allowBlank="1" showInputMessage="1" showErrorMessage="1" prompt="Enter 10 digits without parentheses or dashes." sqref="C54 C56 C60 C63 C67 C46" xr:uid="{47731212-0250-4FBA-8A99-D98F2916F3B9}">
      <formula1>"Yes, No"</formula1>
    </dataValidation>
    <dataValidation operator="lessThan" allowBlank="1" showInputMessage="1" showErrorMessage="1" sqref="C6" xr:uid="{59CF1BB1-793C-49E6-BC5D-1C7B865F3666}"/>
    <dataValidation type="textLength" operator="lessThan" allowBlank="1" showInputMessage="1" showErrorMessage="1" prompt="Enter 10 digits without parentheses or dashes." sqref="C41:C42 C26:C27 C15:C16 C65:C66 C53" xr:uid="{D1134389-3D32-4712-AA0F-EE2F7725A9A4}">
      <formula1>36</formula1>
    </dataValidation>
    <dataValidation type="textLength" operator="lessThan" allowBlank="1" showInputMessage="1" showErrorMessage="1" sqref="C28:C32 C21:C25 C17 C10:C14 C36:C40 C43:C44 C49:C52 C57 C64 C55 C61:C62 C68:C69" xr:uid="{03767543-36F9-48C8-8E30-955AA24E2E14}">
      <formula1>36</formula1>
    </dataValidation>
    <dataValidation type="textLength" operator="lessThan" allowBlank="1" showInputMessage="1" showErrorMessage="1" prompt="Please limit text to 35 characters." sqref="C34:C35 C8:C9 C19:C20 C58:C59 C47:C48" xr:uid="{7C025573-B3B5-40F6-9D8D-DAC9CD39D8EA}">
      <formula1>36</formula1>
    </dataValidation>
  </dataValidation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E5F2D-7C94-4BC5-8FB4-2772001D2E1B}">
  <dimension ref="A1:B72"/>
  <sheetViews>
    <sheetView topLeftCell="A55" workbookViewId="0">
      <selection activeCell="E10" sqref="E10"/>
    </sheetView>
  </sheetViews>
  <sheetFormatPr defaultRowHeight="12.75"/>
  <cols>
    <col min="1" max="1" width="10.5703125" customWidth="1"/>
  </cols>
  <sheetData>
    <row r="1" spans="1:2" ht="14.25">
      <c r="A1" s="313" t="s">
        <v>877</v>
      </c>
    </row>
    <row r="2" spans="1:2" ht="14.25">
      <c r="A2" s="314"/>
    </row>
    <row r="3" spans="1:2" ht="14.25">
      <c r="A3" s="315" t="s">
        <v>822</v>
      </c>
    </row>
    <row r="4" spans="1:2" ht="15">
      <c r="A4" s="316" t="s">
        <v>1017</v>
      </c>
    </row>
    <row r="5" spans="1:2">
      <c r="A5" s="486" t="s">
        <v>823</v>
      </c>
      <c r="B5" s="353"/>
    </row>
    <row r="6" spans="1:2" ht="15">
      <c r="A6" s="316" t="s">
        <v>824</v>
      </c>
    </row>
    <row r="7" spans="1:2" ht="15">
      <c r="A7" s="316" t="s">
        <v>825</v>
      </c>
    </row>
    <row r="8" spans="1:2" ht="15">
      <c r="A8" s="317"/>
    </row>
    <row r="9" spans="1:2" ht="14.25">
      <c r="A9" s="318" t="s">
        <v>826</v>
      </c>
    </row>
    <row r="10" spans="1:2" ht="14.25">
      <c r="A10" s="319"/>
    </row>
    <row r="11" spans="1:2" ht="15">
      <c r="A11" s="320" t="s">
        <v>827</v>
      </c>
    </row>
    <row r="12" spans="1:2" ht="15">
      <c r="A12" s="320"/>
    </row>
    <row r="13" spans="1:2" ht="15">
      <c r="A13" s="320" t="s">
        <v>828</v>
      </c>
      <c r="B13" s="320" t="s">
        <v>829</v>
      </c>
    </row>
    <row r="14" spans="1:2" ht="15">
      <c r="A14" s="320"/>
    </row>
    <row r="15" spans="1:2" ht="14.25">
      <c r="A15" s="321" t="s">
        <v>830</v>
      </c>
    </row>
    <row r="16" spans="1:2" ht="15">
      <c r="A16" s="322" t="s">
        <v>831</v>
      </c>
    </row>
    <row r="17" spans="1:1" ht="15">
      <c r="A17" s="323" t="s">
        <v>832</v>
      </c>
    </row>
    <row r="18" spans="1:1" ht="15">
      <c r="A18" s="323" t="s">
        <v>833</v>
      </c>
    </row>
    <row r="19" spans="1:1" ht="15">
      <c r="A19" s="324"/>
    </row>
    <row r="20" spans="1:1" ht="14.25">
      <c r="A20" s="325" t="s">
        <v>834</v>
      </c>
    </row>
    <row r="21" spans="1:1" ht="15">
      <c r="A21" s="323" t="s">
        <v>835</v>
      </c>
    </row>
    <row r="22" spans="1:1" ht="15">
      <c r="A22" s="326" t="s">
        <v>836</v>
      </c>
    </row>
    <row r="23" spans="1:1" ht="15">
      <c r="A23" s="326" t="s">
        <v>837</v>
      </c>
    </row>
    <row r="24" spans="1:1" ht="15">
      <c r="A24" s="326" t="s">
        <v>838</v>
      </c>
    </row>
    <row r="25" spans="1:1" ht="15">
      <c r="A25" s="327" t="s">
        <v>839</v>
      </c>
    </row>
    <row r="26" spans="1:1" ht="15">
      <c r="A26" s="322"/>
    </row>
    <row r="27" spans="1:1" ht="15">
      <c r="A27" s="322"/>
    </row>
    <row r="28" spans="1:1" ht="14.25">
      <c r="A28" s="325" t="s">
        <v>840</v>
      </c>
    </row>
    <row r="29" spans="1:1" ht="15">
      <c r="A29" s="323" t="s">
        <v>841</v>
      </c>
    </row>
    <row r="30" spans="1:1" ht="15">
      <c r="A30" s="323" t="s">
        <v>842</v>
      </c>
    </row>
    <row r="31" spans="1:1" ht="15">
      <c r="A31" s="327"/>
    </row>
    <row r="32" spans="1:1" ht="14.25">
      <c r="A32" s="325" t="s">
        <v>843</v>
      </c>
    </row>
    <row r="33" spans="1:1" ht="15">
      <c r="A33" s="320" t="s">
        <v>844</v>
      </c>
    </row>
    <row r="34" spans="1:1" ht="15">
      <c r="A34" s="324"/>
    </row>
    <row r="35" spans="1:1" ht="14.25">
      <c r="A35" s="325" t="s">
        <v>845</v>
      </c>
    </row>
    <row r="36" spans="1:1" ht="15">
      <c r="A36" s="320" t="s">
        <v>846</v>
      </c>
    </row>
    <row r="37" spans="1:1" ht="15">
      <c r="A37" s="320"/>
    </row>
    <row r="38" spans="1:1" ht="14.25">
      <c r="A38" s="325" t="s">
        <v>847</v>
      </c>
    </row>
    <row r="39" spans="1:1" ht="15">
      <c r="A39" s="323" t="s">
        <v>848</v>
      </c>
    </row>
    <row r="40" spans="1:1" ht="15">
      <c r="A40" s="323" t="s">
        <v>849</v>
      </c>
    </row>
    <row r="41" spans="1:1" ht="15">
      <c r="A41" s="323" t="s">
        <v>850</v>
      </c>
    </row>
    <row r="42" spans="1:1" ht="15">
      <c r="A42" s="323" t="s">
        <v>851</v>
      </c>
    </row>
    <row r="43" spans="1:1" ht="15">
      <c r="A43" s="324"/>
    </row>
    <row r="44" spans="1:1" ht="14.25">
      <c r="A44" s="325" t="s">
        <v>852</v>
      </c>
    </row>
    <row r="45" spans="1:1" ht="15">
      <c r="A45" s="320" t="s">
        <v>853</v>
      </c>
    </row>
    <row r="46" spans="1:1" ht="15">
      <c r="A46" s="320"/>
    </row>
    <row r="47" spans="1:1" ht="14.25">
      <c r="A47" s="325" t="s">
        <v>854</v>
      </c>
    </row>
    <row r="48" spans="1:1" ht="15">
      <c r="A48" s="320" t="s">
        <v>855</v>
      </c>
    </row>
    <row r="49" spans="1:2" ht="15">
      <c r="A49" s="320"/>
    </row>
    <row r="50" spans="1:2" ht="14.25">
      <c r="A50" s="325" t="s">
        <v>856</v>
      </c>
    </row>
    <row r="51" spans="1:2" ht="15">
      <c r="A51" s="328" t="s">
        <v>857</v>
      </c>
    </row>
    <row r="52" spans="1:2" ht="15">
      <c r="A52" s="324" t="s">
        <v>858</v>
      </c>
    </row>
    <row r="53" spans="1:2" ht="15">
      <c r="A53" s="329" t="s">
        <v>859</v>
      </c>
    </row>
    <row r="54" spans="1:2" ht="15">
      <c r="A54" s="329" t="s">
        <v>860</v>
      </c>
    </row>
    <row r="55" spans="1:2" ht="15">
      <c r="A55" s="324" t="s">
        <v>861</v>
      </c>
    </row>
    <row r="56" spans="1:2" ht="15">
      <c r="A56" s="324" t="s">
        <v>862</v>
      </c>
    </row>
    <row r="57" spans="1:2" ht="15">
      <c r="A57" s="324" t="s">
        <v>863</v>
      </c>
    </row>
    <row r="58" spans="1:2" ht="15">
      <c r="A58" s="324" t="s">
        <v>864</v>
      </c>
    </row>
    <row r="59" spans="1:2" ht="15">
      <c r="A59" s="324" t="s">
        <v>865</v>
      </c>
    </row>
    <row r="60" spans="1:2" ht="15">
      <c r="A60" s="330">
        <v>2</v>
      </c>
      <c r="B60" s="330" t="s">
        <v>866</v>
      </c>
    </row>
    <row r="61" spans="1:2" ht="15">
      <c r="A61" s="324"/>
    </row>
    <row r="62" spans="1:2" ht="14.25">
      <c r="A62" s="325" t="s">
        <v>867</v>
      </c>
    </row>
    <row r="63" spans="1:2" ht="15">
      <c r="A63" s="331" t="s">
        <v>868</v>
      </c>
    </row>
    <row r="64" spans="1:2" ht="15">
      <c r="A64" s="331" t="s">
        <v>869</v>
      </c>
    </row>
    <row r="65" spans="1:1" ht="15">
      <c r="A65" s="331" t="s">
        <v>870</v>
      </c>
    </row>
    <row r="66" spans="1:1" ht="15">
      <c r="A66" s="331" t="s">
        <v>871</v>
      </c>
    </row>
    <row r="67" spans="1:1" ht="15">
      <c r="A67" s="331" t="s">
        <v>872</v>
      </c>
    </row>
    <row r="68" spans="1:1" ht="15">
      <c r="A68" s="330"/>
    </row>
    <row r="69" spans="1:1" ht="14.25">
      <c r="A69" s="332" t="s">
        <v>873</v>
      </c>
    </row>
    <row r="70" spans="1:1" ht="15">
      <c r="A70" s="328" t="s">
        <v>874</v>
      </c>
    </row>
    <row r="71" spans="1:1" ht="15">
      <c r="A71" s="328" t="s">
        <v>875</v>
      </c>
    </row>
    <row r="72" spans="1:1" ht="15">
      <c r="A72" s="333" t="s">
        <v>876</v>
      </c>
    </row>
  </sheetData>
  <hyperlinks>
    <hyperlink ref="A5" r:id="rId1" display="mailto:purchasingbids@fitnyc.edu" xr:uid="{3D56DFB2-33BF-458A-A76C-899E3459A34D}"/>
  </hyperlinks>
  <pageMargins left="0.7" right="0.7" top="0.75" bottom="0.75" header="0.3" footer="0.3"/>
  <pageSetup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9111D-42B7-49A0-A0A4-F5E7C2354121}">
  <dimension ref="A1:B257"/>
  <sheetViews>
    <sheetView workbookViewId="0">
      <selection activeCell="A136" sqref="A136"/>
    </sheetView>
  </sheetViews>
  <sheetFormatPr defaultRowHeight="12.75"/>
  <cols>
    <col min="1" max="1" width="173" customWidth="1"/>
  </cols>
  <sheetData>
    <row r="1" spans="1:1" ht="15.75">
      <c r="A1" s="334" t="s">
        <v>1003</v>
      </c>
    </row>
    <row r="2" spans="1:1" ht="14.25">
      <c r="A2" s="335"/>
    </row>
    <row r="3" spans="1:1" ht="14.25">
      <c r="A3" s="336" t="s">
        <v>878</v>
      </c>
    </row>
    <row r="4" spans="1:1" ht="14.25">
      <c r="A4" s="337"/>
    </row>
    <row r="5" spans="1:1" ht="15">
      <c r="A5" s="338" t="s">
        <v>879</v>
      </c>
    </row>
    <row r="6" spans="1:1" ht="15">
      <c r="A6" s="339"/>
    </row>
    <row r="7" spans="1:1" ht="15">
      <c r="A7" s="338" t="s">
        <v>880</v>
      </c>
    </row>
    <row r="8" spans="1:1" ht="15">
      <c r="A8" s="339"/>
    </row>
    <row r="9" spans="1:1" ht="15">
      <c r="A9" s="338" t="s">
        <v>881</v>
      </c>
    </row>
    <row r="10" spans="1:1" ht="15">
      <c r="A10" s="339"/>
    </row>
    <row r="11" spans="1:1" ht="15">
      <c r="A11" s="338" t="s">
        <v>882</v>
      </c>
    </row>
    <row r="12" spans="1:1" ht="15">
      <c r="A12" s="339"/>
    </row>
    <row r="13" spans="1:1" ht="15">
      <c r="A13" s="338" t="s">
        <v>883</v>
      </c>
    </row>
    <row r="14" spans="1:1" ht="15">
      <c r="A14" s="339"/>
    </row>
    <row r="15" spans="1:1" ht="14.25">
      <c r="A15" s="336" t="s">
        <v>884</v>
      </c>
    </row>
    <row r="16" spans="1:1" ht="14.25">
      <c r="A16" s="337"/>
    </row>
    <row r="17" spans="1:1" ht="30">
      <c r="A17" s="338" t="s">
        <v>885</v>
      </c>
    </row>
    <row r="18" spans="1:1" ht="15">
      <c r="A18" s="339"/>
    </row>
    <row r="19" spans="1:1" ht="15">
      <c r="A19" s="338" t="s">
        <v>886</v>
      </c>
    </row>
    <row r="20" spans="1:1" ht="15">
      <c r="A20" s="339"/>
    </row>
    <row r="21" spans="1:1" ht="15">
      <c r="A21" s="338" t="s">
        <v>887</v>
      </c>
    </row>
    <row r="22" spans="1:1" ht="15">
      <c r="A22" s="339"/>
    </row>
    <row r="23" spans="1:1" ht="14.25">
      <c r="A23" s="336" t="s">
        <v>888</v>
      </c>
    </row>
    <row r="24" spans="1:1" ht="14.25">
      <c r="A24" s="337"/>
    </row>
    <row r="25" spans="1:1" ht="30">
      <c r="A25" s="338" t="s">
        <v>889</v>
      </c>
    </row>
    <row r="26" spans="1:1" ht="15">
      <c r="A26" s="339"/>
    </row>
    <row r="27" spans="1:1" ht="14.25">
      <c r="A27" s="336" t="s">
        <v>890</v>
      </c>
    </row>
    <row r="28" spans="1:1" ht="14.25">
      <c r="A28" s="337"/>
    </row>
    <row r="29" spans="1:1" ht="15">
      <c r="A29" s="340" t="s">
        <v>891</v>
      </c>
    </row>
    <row r="30" spans="1:1" ht="15">
      <c r="A30" s="339"/>
    </row>
    <row r="31" spans="1:1" ht="15">
      <c r="A31" s="338" t="s">
        <v>892</v>
      </c>
    </row>
    <row r="32" spans="1:1" ht="14.25">
      <c r="A32" s="335"/>
    </row>
    <row r="33" spans="1:1" ht="30">
      <c r="A33" s="338" t="s">
        <v>893</v>
      </c>
    </row>
    <row r="34" spans="1:1" ht="30">
      <c r="A34" s="341" t="s">
        <v>894</v>
      </c>
    </row>
    <row r="35" spans="1:1" ht="15">
      <c r="A35" s="342"/>
    </row>
    <row r="36" spans="1:1" ht="14.25">
      <c r="A36" s="336" t="s">
        <v>895</v>
      </c>
    </row>
    <row r="37" spans="1:1" ht="14.25">
      <c r="A37" s="337"/>
    </row>
    <row r="38" spans="1:1" ht="45">
      <c r="A38" s="338" t="s">
        <v>896</v>
      </c>
    </row>
    <row r="39" spans="1:1" ht="15">
      <c r="A39" s="339"/>
    </row>
    <row r="40" spans="1:1" ht="30">
      <c r="A40" s="338" t="s">
        <v>897</v>
      </c>
    </row>
    <row r="41" spans="1:1" ht="15">
      <c r="A41" s="339"/>
    </row>
    <row r="42" spans="1:1" ht="15">
      <c r="A42" s="339"/>
    </row>
    <row r="43" spans="1:1" ht="14.25">
      <c r="A43" s="336" t="s">
        <v>898</v>
      </c>
    </row>
    <row r="44" spans="1:1" ht="14.25">
      <c r="A44" s="337"/>
    </row>
    <row r="45" spans="1:1" ht="30">
      <c r="A45" s="338" t="s">
        <v>899</v>
      </c>
    </row>
    <row r="46" spans="1:1" ht="15">
      <c r="A46" s="339"/>
    </row>
    <row r="47" spans="1:1" ht="15">
      <c r="A47" s="338" t="s">
        <v>900</v>
      </c>
    </row>
    <row r="48" spans="1:1" ht="15">
      <c r="A48" s="339"/>
    </row>
    <row r="49" spans="1:1" ht="15">
      <c r="A49" s="338" t="s">
        <v>901</v>
      </c>
    </row>
    <row r="50" spans="1:1" ht="15">
      <c r="A50" s="339"/>
    </row>
    <row r="51" spans="1:1" ht="15">
      <c r="A51" s="343" t="s">
        <v>902</v>
      </c>
    </row>
    <row r="52" spans="1:1" ht="15">
      <c r="A52" s="339"/>
    </row>
    <row r="53" spans="1:1" ht="15">
      <c r="A53" s="343" t="s">
        <v>903</v>
      </c>
    </row>
    <row r="54" spans="1:1" ht="15">
      <c r="A54" s="339"/>
    </row>
    <row r="55" spans="1:1" ht="15">
      <c r="A55" s="339"/>
    </row>
    <row r="56" spans="1:1" ht="14.25">
      <c r="A56" s="336" t="s">
        <v>904</v>
      </c>
    </row>
    <row r="57" spans="1:1" ht="14.25">
      <c r="A57" s="337"/>
    </row>
    <row r="58" spans="1:1" ht="15">
      <c r="A58" s="340" t="s">
        <v>905</v>
      </c>
    </row>
    <row r="59" spans="1:1" ht="15">
      <c r="A59" s="339"/>
    </row>
    <row r="60" spans="1:1" ht="30">
      <c r="A60" s="338" t="s">
        <v>906</v>
      </c>
    </row>
    <row r="61" spans="1:1" ht="15">
      <c r="A61" s="339"/>
    </row>
    <row r="62" spans="1:1" ht="30">
      <c r="A62" s="338" t="s">
        <v>907</v>
      </c>
    </row>
    <row r="63" spans="1:1" ht="15">
      <c r="A63" s="338" t="s">
        <v>908</v>
      </c>
    </row>
    <row r="64" spans="1:1" ht="15">
      <c r="A64" s="340" t="s">
        <v>909</v>
      </c>
    </row>
    <row r="65" spans="1:1" ht="15">
      <c r="A65" s="326" t="s">
        <v>910</v>
      </c>
    </row>
    <row r="66" spans="1:1" ht="15">
      <c r="A66" s="339"/>
    </row>
    <row r="67" spans="1:1" ht="14.25">
      <c r="A67" s="336" t="s">
        <v>911</v>
      </c>
    </row>
    <row r="68" spans="1:1" ht="14.25">
      <c r="A68" s="337"/>
    </row>
    <row r="69" spans="1:1" ht="30">
      <c r="A69" s="352" t="s">
        <v>912</v>
      </c>
    </row>
    <row r="70" spans="1:1" ht="15">
      <c r="A70" s="339"/>
    </row>
    <row r="71" spans="1:1" ht="15">
      <c r="A71" s="340" t="s">
        <v>913</v>
      </c>
    </row>
    <row r="72" spans="1:1" ht="30">
      <c r="A72" s="341" t="s">
        <v>914</v>
      </c>
    </row>
    <row r="73" spans="1:1" ht="15">
      <c r="A73" s="339"/>
    </row>
    <row r="74" spans="1:1" ht="15">
      <c r="A74" s="340" t="s">
        <v>915</v>
      </c>
    </row>
    <row r="75" spans="1:1" ht="15">
      <c r="A75" s="339"/>
    </row>
    <row r="76" spans="1:1" ht="15">
      <c r="A76" s="340" t="s">
        <v>916</v>
      </c>
    </row>
    <row r="77" spans="1:1" ht="15">
      <c r="A77" s="339"/>
    </row>
    <row r="78" spans="1:1" ht="15">
      <c r="A78" s="338" t="s">
        <v>917</v>
      </c>
    </row>
    <row r="79" spans="1:1" ht="15">
      <c r="A79" s="339"/>
    </row>
    <row r="80" spans="1:1" ht="15">
      <c r="A80" s="338" t="s">
        <v>918</v>
      </c>
    </row>
    <row r="81" spans="1:1" ht="15">
      <c r="A81" s="339"/>
    </row>
    <row r="82" spans="1:1" ht="15">
      <c r="A82" s="338" t="s">
        <v>919</v>
      </c>
    </row>
    <row r="83" spans="1:1" ht="15">
      <c r="A83" s="339"/>
    </row>
    <row r="84" spans="1:1" ht="15">
      <c r="A84" s="344" t="s">
        <v>920</v>
      </c>
    </row>
    <row r="85" spans="1:1" ht="15">
      <c r="A85" s="339"/>
    </row>
    <row r="86" spans="1:1" ht="15">
      <c r="A86" s="344" t="s">
        <v>921</v>
      </c>
    </row>
    <row r="87" spans="1:1" ht="15">
      <c r="A87" s="339"/>
    </row>
    <row r="88" spans="1:1" ht="15">
      <c r="A88" s="344" t="s">
        <v>922</v>
      </c>
    </row>
    <row r="89" spans="1:1" ht="15">
      <c r="A89" s="344" t="s">
        <v>923</v>
      </c>
    </row>
    <row r="90" spans="1:1" ht="15">
      <c r="A90" s="342" t="s">
        <v>924</v>
      </c>
    </row>
    <row r="91" spans="1:1" ht="15">
      <c r="A91" s="339"/>
    </row>
    <row r="92" spans="1:1" ht="15">
      <c r="A92" s="342" t="s">
        <v>925</v>
      </c>
    </row>
    <row r="93" spans="1:1" ht="28.5">
      <c r="A93" s="345" t="s">
        <v>926</v>
      </c>
    </row>
    <row r="94" spans="1:1" ht="14.25">
      <c r="A94" s="337"/>
    </row>
    <row r="95" spans="1:1" ht="30">
      <c r="A95" s="338" t="s">
        <v>927</v>
      </c>
    </row>
    <row r="96" spans="1:1" ht="15">
      <c r="A96" s="339"/>
    </row>
    <row r="97" spans="1:1" ht="30">
      <c r="A97" s="338" t="s">
        <v>928</v>
      </c>
    </row>
    <row r="98" spans="1:1" ht="15">
      <c r="A98" s="339"/>
    </row>
    <row r="99" spans="1:1" ht="45">
      <c r="A99" s="338" t="s">
        <v>929</v>
      </c>
    </row>
    <row r="100" spans="1:1" ht="15">
      <c r="A100" s="339"/>
    </row>
    <row r="101" spans="1:1" ht="45">
      <c r="A101" s="338" t="s">
        <v>930</v>
      </c>
    </row>
    <row r="102" spans="1:1" ht="15">
      <c r="A102" s="339"/>
    </row>
    <row r="103" spans="1:1" ht="15">
      <c r="A103" s="339"/>
    </row>
    <row r="104" spans="1:1" ht="14.25">
      <c r="A104" s="336" t="s">
        <v>931</v>
      </c>
    </row>
    <row r="105" spans="1:1" ht="14.25">
      <c r="A105" s="337"/>
    </row>
    <row r="106" spans="1:1" ht="15">
      <c r="A106" s="340" t="s">
        <v>932</v>
      </c>
    </row>
    <row r="107" spans="1:1" ht="15">
      <c r="A107" s="339"/>
    </row>
    <row r="108" spans="1:1" ht="15">
      <c r="A108" s="338" t="s">
        <v>933</v>
      </c>
    </row>
    <row r="109" spans="1:1" ht="15">
      <c r="A109" s="339"/>
    </row>
    <row r="110" spans="1:1" ht="60">
      <c r="A110" s="338" t="s">
        <v>934</v>
      </c>
    </row>
    <row r="111" spans="1:1" ht="15">
      <c r="A111" s="339"/>
    </row>
    <row r="112" spans="1:1" ht="14.25">
      <c r="A112" s="336" t="s">
        <v>935</v>
      </c>
    </row>
    <row r="113" spans="1:1" ht="15">
      <c r="A113" s="338" t="s">
        <v>936</v>
      </c>
    </row>
    <row r="114" spans="1:1" ht="15">
      <c r="A114" s="339"/>
    </row>
    <row r="115" spans="1:1" ht="15">
      <c r="A115" s="338" t="s">
        <v>937</v>
      </c>
    </row>
    <row r="116" spans="1:1" ht="15">
      <c r="A116" s="339"/>
    </row>
    <row r="117" spans="1:1" ht="14.25">
      <c r="A117" s="336" t="s">
        <v>938</v>
      </c>
    </row>
    <row r="118" spans="1:1" ht="14.25">
      <c r="A118" s="337"/>
    </row>
    <row r="119" spans="1:1" ht="30">
      <c r="A119" s="338" t="s">
        <v>939</v>
      </c>
    </row>
    <row r="120" spans="1:1" ht="15">
      <c r="A120" s="339"/>
    </row>
    <row r="121" spans="1:1" ht="30">
      <c r="A121" s="338" t="s">
        <v>940</v>
      </c>
    </row>
    <row r="122" spans="1:1" ht="15">
      <c r="A122" s="339"/>
    </row>
    <row r="123" spans="1:1" ht="14.25">
      <c r="A123" s="336" t="s">
        <v>941</v>
      </c>
    </row>
    <row r="124" spans="1:1" ht="14.25">
      <c r="A124" s="337"/>
    </row>
    <row r="125" spans="1:1" ht="30">
      <c r="A125" s="338" t="s">
        <v>942</v>
      </c>
    </row>
    <row r="126" spans="1:1" ht="15">
      <c r="A126" s="339"/>
    </row>
    <row r="127" spans="1:1" ht="30">
      <c r="A127" s="338" t="s">
        <v>943</v>
      </c>
    </row>
    <row r="128" spans="1:1" ht="15">
      <c r="A128" s="339"/>
    </row>
    <row r="129" spans="1:1" ht="15">
      <c r="A129" s="338" t="s">
        <v>944</v>
      </c>
    </row>
    <row r="130" spans="1:1" ht="14.25">
      <c r="A130" s="336" t="s">
        <v>945</v>
      </c>
    </row>
    <row r="131" spans="1:1" ht="14.25">
      <c r="A131" s="337"/>
    </row>
    <row r="132" spans="1:1" ht="15">
      <c r="A132" s="340" t="s">
        <v>946</v>
      </c>
    </row>
    <row r="133" spans="1:1" ht="15">
      <c r="A133" s="339"/>
    </row>
    <row r="134" spans="1:1" ht="15">
      <c r="A134" s="338" t="s">
        <v>947</v>
      </c>
    </row>
    <row r="135" spans="1:1" ht="15">
      <c r="A135" s="339"/>
    </row>
    <row r="136" spans="1:1" ht="30">
      <c r="A136" s="338" t="s">
        <v>1032</v>
      </c>
    </row>
    <row r="137" spans="1:1" ht="15">
      <c r="A137" s="339"/>
    </row>
    <row r="138" spans="1:1" ht="14.25">
      <c r="A138" s="336" t="s">
        <v>948</v>
      </c>
    </row>
    <row r="139" spans="1:1" ht="14.25">
      <c r="A139" s="337"/>
    </row>
    <row r="140" spans="1:1" ht="15">
      <c r="A140" s="338" t="s">
        <v>949</v>
      </c>
    </row>
    <row r="141" spans="1:1" ht="15">
      <c r="A141" s="339"/>
    </row>
    <row r="142" spans="1:1" ht="30">
      <c r="A142" s="341" t="s">
        <v>950</v>
      </c>
    </row>
    <row r="143" spans="1:1" ht="60">
      <c r="A143" s="341" t="s">
        <v>951</v>
      </c>
    </row>
    <row r="144" spans="1:1" ht="15">
      <c r="A144" s="339"/>
    </row>
    <row r="145" spans="1:1" ht="15">
      <c r="A145" s="338" t="s">
        <v>952</v>
      </c>
    </row>
    <row r="146" spans="1:1" ht="15">
      <c r="A146" s="339"/>
    </row>
    <row r="147" spans="1:1" ht="15">
      <c r="A147" s="338" t="s">
        <v>953</v>
      </c>
    </row>
    <row r="148" spans="1:1" ht="15">
      <c r="A148" s="339"/>
    </row>
    <row r="149" spans="1:1" ht="14.25">
      <c r="A149" s="336" t="s">
        <v>954</v>
      </c>
    </row>
    <row r="150" spans="1:1" ht="14.25">
      <c r="A150" s="337"/>
    </row>
    <row r="151" spans="1:1" ht="90">
      <c r="A151" s="338" t="s">
        <v>955</v>
      </c>
    </row>
    <row r="152" spans="1:1" ht="15">
      <c r="A152" s="346" t="s">
        <v>956</v>
      </c>
    </row>
    <row r="153" spans="1:1" ht="15">
      <c r="A153" s="339"/>
    </row>
    <row r="154" spans="1:1" ht="45">
      <c r="A154" s="338" t="s">
        <v>957</v>
      </c>
    </row>
    <row r="155" spans="1:1" ht="15">
      <c r="A155" s="339"/>
    </row>
    <row r="156" spans="1:1" ht="30">
      <c r="A156" s="338" t="s">
        <v>958</v>
      </c>
    </row>
    <row r="157" spans="1:1" ht="15">
      <c r="A157" s="339"/>
    </row>
    <row r="158" spans="1:1" ht="30">
      <c r="A158" s="338" t="s">
        <v>959</v>
      </c>
    </row>
    <row r="159" spans="1:1" ht="15">
      <c r="A159" s="339"/>
    </row>
    <row r="160" spans="1:1" ht="45">
      <c r="A160" s="338" t="s">
        <v>960</v>
      </c>
    </row>
    <row r="161" spans="1:1" ht="14.25">
      <c r="A161" s="347"/>
    </row>
    <row r="162" spans="1:1" ht="14.25">
      <c r="A162" s="336" t="s">
        <v>961</v>
      </c>
    </row>
    <row r="163" spans="1:1" ht="14.25">
      <c r="A163" s="337"/>
    </row>
    <row r="164" spans="1:1" ht="30">
      <c r="A164" s="338" t="s">
        <v>962</v>
      </c>
    </row>
    <row r="165" spans="1:1" ht="15">
      <c r="A165" s="339"/>
    </row>
    <row r="166" spans="1:1" ht="15">
      <c r="A166" s="340" t="s">
        <v>963</v>
      </c>
    </row>
    <row r="167" spans="1:1" ht="15">
      <c r="A167" s="339"/>
    </row>
    <row r="168" spans="1:1" ht="30">
      <c r="A168" s="338" t="s">
        <v>964</v>
      </c>
    </row>
    <row r="169" spans="1:1" ht="15">
      <c r="A169" s="339"/>
    </row>
    <row r="170" spans="1:1" ht="15">
      <c r="A170" s="338" t="s">
        <v>965</v>
      </c>
    </row>
    <row r="171" spans="1:1" ht="15">
      <c r="A171" s="339"/>
    </row>
    <row r="172" spans="1:1" ht="30">
      <c r="A172" s="338" t="s">
        <v>966</v>
      </c>
    </row>
    <row r="173" spans="1:1" ht="15">
      <c r="A173" s="339"/>
    </row>
    <row r="174" spans="1:1" ht="14.25">
      <c r="A174" s="336" t="s">
        <v>967</v>
      </c>
    </row>
    <row r="175" spans="1:1" ht="14.25">
      <c r="A175" s="337"/>
    </row>
    <row r="176" spans="1:1" ht="75">
      <c r="A176" s="338" t="s">
        <v>968</v>
      </c>
    </row>
    <row r="177" spans="1:1" ht="15">
      <c r="A177" s="339"/>
    </row>
    <row r="178" spans="1:1" ht="15">
      <c r="A178" s="340" t="s">
        <v>969</v>
      </c>
    </row>
    <row r="179" spans="1:1" ht="15">
      <c r="A179" s="339"/>
    </row>
    <row r="180" spans="1:1" ht="15">
      <c r="A180" s="339"/>
    </row>
    <row r="181" spans="1:1" ht="14.25">
      <c r="A181" s="336" t="s">
        <v>970</v>
      </c>
    </row>
    <row r="182" spans="1:1" ht="14.25">
      <c r="A182" s="337"/>
    </row>
    <row r="183" spans="1:1" ht="15">
      <c r="A183" s="338" t="s">
        <v>971</v>
      </c>
    </row>
    <row r="184" spans="1:1" ht="15">
      <c r="A184" s="339"/>
    </row>
    <row r="185" spans="1:1" ht="30">
      <c r="A185" s="338" t="s">
        <v>972</v>
      </c>
    </row>
    <row r="186" spans="1:1" ht="15">
      <c r="A186" s="339"/>
    </row>
    <row r="187" spans="1:1" ht="15">
      <c r="A187" s="339"/>
    </row>
    <row r="188" spans="1:1" ht="14.25">
      <c r="A188" s="336" t="s">
        <v>973</v>
      </c>
    </row>
    <row r="189" spans="1:1" ht="14.25">
      <c r="A189" s="337"/>
    </row>
    <row r="190" spans="1:1" ht="15">
      <c r="A190" s="340" t="s">
        <v>974</v>
      </c>
    </row>
    <row r="191" spans="1:1" ht="15">
      <c r="A191" s="339"/>
    </row>
    <row r="192" spans="1:1" ht="15">
      <c r="A192" s="338" t="s">
        <v>975</v>
      </c>
    </row>
    <row r="193" spans="1:1" ht="15">
      <c r="A193" s="339"/>
    </row>
    <row r="194" spans="1:1" ht="15">
      <c r="A194" s="340" t="s">
        <v>976</v>
      </c>
    </row>
    <row r="195" spans="1:1" ht="15">
      <c r="A195" s="339"/>
    </row>
    <row r="196" spans="1:1" ht="30">
      <c r="A196" s="338" t="s">
        <v>977</v>
      </c>
    </row>
    <row r="197" spans="1:1" ht="15">
      <c r="A197" s="339"/>
    </row>
    <row r="198" spans="1:1" ht="15">
      <c r="A198" s="338" t="s">
        <v>978</v>
      </c>
    </row>
    <row r="199" spans="1:1" ht="15">
      <c r="A199" s="339"/>
    </row>
    <row r="200" spans="1:1" ht="30">
      <c r="A200" s="338" t="s">
        <v>979</v>
      </c>
    </row>
    <row r="201" spans="1:1" ht="45">
      <c r="A201" s="338" t="s">
        <v>980</v>
      </c>
    </row>
    <row r="202" spans="1:1" ht="15">
      <c r="A202" s="339"/>
    </row>
    <row r="203" spans="1:1" ht="14.25">
      <c r="A203" s="336" t="s">
        <v>981</v>
      </c>
    </row>
    <row r="204" spans="1:1" ht="14.25">
      <c r="A204" s="337"/>
    </row>
    <row r="205" spans="1:1" ht="15">
      <c r="A205" s="338" t="s">
        <v>982</v>
      </c>
    </row>
    <row r="206" spans="1:1" ht="15">
      <c r="A206" s="339"/>
    </row>
    <row r="207" spans="1:1" ht="30">
      <c r="A207" s="338" t="s">
        <v>983</v>
      </c>
    </row>
    <row r="208" spans="1:1" ht="15">
      <c r="A208" s="339"/>
    </row>
    <row r="209" spans="1:2" ht="14.25">
      <c r="A209" s="335"/>
    </row>
    <row r="210" spans="1:2" ht="30">
      <c r="A210" s="335" t="s">
        <v>1004</v>
      </c>
    </row>
    <row r="211" spans="1:2" ht="15">
      <c r="A211" s="339"/>
    </row>
    <row r="212" spans="1:2" ht="15">
      <c r="A212" s="335" t="s">
        <v>1011</v>
      </c>
      <c r="B212" s="335"/>
    </row>
    <row r="213" spans="1:2" ht="14.25">
      <c r="A213" s="335"/>
    </row>
    <row r="214" spans="1:2" ht="14.25">
      <c r="A214" s="337" t="s">
        <v>1005</v>
      </c>
      <c r="B214" s="337"/>
    </row>
    <row r="215" spans="1:2" ht="14.25">
      <c r="A215" s="337"/>
    </row>
    <row r="216" spans="1:2" ht="15">
      <c r="A216" s="338" t="s">
        <v>984</v>
      </c>
    </row>
    <row r="217" spans="1:2" ht="15">
      <c r="A217" s="339"/>
    </row>
    <row r="218" spans="1:2" ht="15">
      <c r="A218" s="338" t="s">
        <v>985</v>
      </c>
    </row>
    <row r="219" spans="1:2" ht="15">
      <c r="A219" s="339"/>
    </row>
    <row r="220" spans="1:2" ht="15">
      <c r="A220" s="338" t="s">
        <v>986</v>
      </c>
    </row>
    <row r="221" spans="1:2" ht="15">
      <c r="A221" s="342"/>
    </row>
    <row r="222" spans="1:2" ht="14.25">
      <c r="A222" s="337" t="s">
        <v>1006</v>
      </c>
      <c r="B222" s="337"/>
    </row>
    <row r="223" spans="1:2" ht="14.25">
      <c r="A223" s="337"/>
    </row>
    <row r="224" spans="1:2" ht="30">
      <c r="A224" s="338" t="s">
        <v>987</v>
      </c>
    </row>
    <row r="225" spans="1:2" ht="15">
      <c r="A225" s="339"/>
    </row>
    <row r="226" spans="1:2" ht="15">
      <c r="A226" s="338" t="s">
        <v>988</v>
      </c>
    </row>
    <row r="227" spans="1:2" ht="15">
      <c r="A227" s="339"/>
    </row>
    <row r="228" spans="1:2" ht="14.25">
      <c r="A228" s="335" t="s">
        <v>1007</v>
      </c>
      <c r="B228" s="335"/>
    </row>
    <row r="229" spans="1:2" ht="15">
      <c r="A229" s="341" t="s">
        <v>989</v>
      </c>
    </row>
    <row r="230" spans="1:2" ht="60">
      <c r="A230" s="341" t="s">
        <v>990</v>
      </c>
    </row>
    <row r="231" spans="1:2" ht="15">
      <c r="A231" s="339"/>
    </row>
    <row r="232" spans="1:2" ht="30">
      <c r="A232" s="341" t="s">
        <v>991</v>
      </c>
    </row>
    <row r="233" spans="1:2" ht="15">
      <c r="A233" s="335" t="s">
        <v>1010</v>
      </c>
      <c r="B233" s="335"/>
    </row>
    <row r="234" spans="1:2" ht="90">
      <c r="A234" s="335" t="s">
        <v>1009</v>
      </c>
      <c r="B234" s="335"/>
    </row>
    <row r="235" spans="1:2" ht="75">
      <c r="A235" s="348" t="s">
        <v>1008</v>
      </c>
      <c r="B235" s="315"/>
    </row>
    <row r="236" spans="1:2" ht="15">
      <c r="A236" s="339"/>
    </row>
    <row r="237" spans="1:2" ht="14.25">
      <c r="A237" s="315" t="s">
        <v>992</v>
      </c>
    </row>
    <row r="238" spans="1:2" ht="14.25">
      <c r="A238" s="337"/>
    </row>
    <row r="239" spans="1:2" ht="45">
      <c r="A239" s="349" t="s">
        <v>993</v>
      </c>
    </row>
    <row r="240" spans="1:2" ht="15">
      <c r="A240" s="350"/>
    </row>
    <row r="241" spans="1:1" ht="30">
      <c r="A241" s="349" t="s">
        <v>994</v>
      </c>
    </row>
    <row r="242" spans="1:1" ht="15">
      <c r="A242" s="350"/>
    </row>
    <row r="243" spans="1:1" ht="15">
      <c r="A243" s="349" t="s">
        <v>995</v>
      </c>
    </row>
    <row r="244" spans="1:1" ht="15">
      <c r="A244" s="350"/>
    </row>
    <row r="245" spans="1:1" ht="45">
      <c r="A245" s="349" t="s">
        <v>996</v>
      </c>
    </row>
    <row r="246" spans="1:1" ht="15">
      <c r="A246" s="350"/>
    </row>
    <row r="247" spans="1:1" ht="30">
      <c r="A247" s="349" t="s">
        <v>997</v>
      </c>
    </row>
    <row r="248" spans="1:1" ht="15">
      <c r="A248" s="350"/>
    </row>
    <row r="249" spans="1:1" ht="75">
      <c r="A249" s="349" t="s">
        <v>998</v>
      </c>
    </row>
    <row r="250" spans="1:1" ht="15">
      <c r="A250" s="350"/>
    </row>
    <row r="251" spans="1:1" ht="30">
      <c r="A251" s="349" t="s">
        <v>999</v>
      </c>
    </row>
    <row r="252" spans="1:1" ht="15">
      <c r="A252" s="351" t="s">
        <v>1000</v>
      </c>
    </row>
    <row r="253" spans="1:1" ht="15">
      <c r="A253" s="350"/>
    </row>
    <row r="254" spans="1:1" ht="75">
      <c r="A254" s="349" t="s">
        <v>1001</v>
      </c>
    </row>
    <row r="255" spans="1:1" ht="15">
      <c r="A255" s="339"/>
    </row>
    <row r="256" spans="1:1" ht="30">
      <c r="A256" s="338" t="s">
        <v>1002</v>
      </c>
    </row>
    <row r="257" spans="1:1" ht="15">
      <c r="A257" s="33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Cover Page</vt:lpstr>
      <vt:lpstr>Table of Contents</vt:lpstr>
      <vt:lpstr>Notice to Firms</vt:lpstr>
      <vt:lpstr>Schedule</vt:lpstr>
      <vt:lpstr>Background</vt:lpstr>
      <vt:lpstr>Evaluation Criteria</vt:lpstr>
      <vt:lpstr>RFP Instructions</vt:lpstr>
      <vt:lpstr>Questionnaire</vt:lpstr>
      <vt:lpstr>Exhibit A Life-AD&amp;D 2027 Rates</vt:lpstr>
      <vt:lpstr>Exhibit B LTD 2027 Rates</vt:lpstr>
      <vt:lpstr>Basic Life Plan Provisions</vt:lpstr>
      <vt:lpstr>Basic Life Financials</vt:lpstr>
      <vt:lpstr>Voluntary Life Provisions</vt:lpstr>
      <vt:lpstr>Voluntary Life Financials</vt:lpstr>
      <vt:lpstr>LTD Plan Provisions</vt:lpstr>
      <vt:lpstr>LTD Financials</vt:lpstr>
      <vt:lpstr>Carrier contact Questionnaire</vt:lpstr>
      <vt:lpstr>RFP General Terms &amp; Conditions</vt:lpstr>
      <vt:lpstr>Contract Terms and Conditions</vt:lpstr>
      <vt:lpstr>'RFP General Terms &amp; Conditions'!_Hlk224312708</vt:lpstr>
      <vt:lpstr>'Contract Terms and Conditions'!a._By_applying_the_applicable_unit_price</vt:lpstr>
      <vt:lpstr>'Contract Terms and Conditions'!a._Workers’_compensation_insurance_as_re</vt:lpstr>
      <vt:lpstr>'Contract Terms and Conditions'!b._By_estimating_the_fair_and_reasonable</vt:lpstr>
      <vt:lpstr>'Contract Terms and Conditions'!b._Employer’s_liability_insurance_with_a</vt:lpstr>
      <vt:lpstr>'Contract Terms and Conditions'!c._Comprehensive_general_liability_with_</vt:lpstr>
      <vt:lpstr>Background!Print_Area</vt:lpstr>
      <vt:lpstr>'Exhibit A Life-AD&amp;D 2027 Rates'!Print_Area</vt:lpstr>
      <vt:lpstr>'Exhibit B LTD 2027 Rates'!Print_Area</vt:lpstr>
      <vt:lpstr>Questionnaire!Print_Area</vt:lpstr>
      <vt:lpstr>'Table of Contents'!Print_Area</vt:lpstr>
      <vt:lpstr>Background!Print_Titles</vt:lpstr>
      <vt:lpstr>'Exhibit A Life-AD&amp;D 2027 Rates'!Print_Titles</vt:lpstr>
      <vt:lpstr>'Exhibit B LTD 2027 Rates'!Print_Titles</vt:lpstr>
      <vt:lpstr>Questionnaire!Print_Titles</vt:lpstr>
      <vt:lpstr>'RFP Instructions'!Print_Titles</vt:lpstr>
      <vt:lpstr>'Contract Terms and Conditions'!Q._ADDITIONAL_GROUNDS_FOR_CANCELLATION_O</vt:lpstr>
      <vt:lpstr>'Contract Terms and Conditions'!to_Contractor.__Said_notice_shall_contai</vt:lpstr>
    </vt:vector>
  </TitlesOfParts>
  <Company>Cammack LaRhette Consulting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Flory</dc:creator>
  <cp:lastModifiedBy>CANDIDA POINSETTE</cp:lastModifiedBy>
  <cp:lastPrinted>2026-10-28T15:53:26Z</cp:lastPrinted>
  <dcterms:created xsi:type="dcterms:W3CDTF">2010-02-16T19:37:14Z</dcterms:created>
  <dcterms:modified xsi:type="dcterms:W3CDTF">2026-10-28T17:15:16Z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3f10a-881e-4653-a55e-02ca2cc829dc_Enabled">
    <vt:lpwstr>true</vt:lpwstr>
  </property>
  <property fmtid="{D5CDD505-2E9C-101B-9397-08002B2CF9AE}" pid="3" name="MSIP_Label_9043f10a-881e-4653-a55e-02ca2cc829dc_SetDate">
    <vt:lpwstr>2026-05-22T18:58:57Z</vt:lpwstr>
  </property>
  <property fmtid="{D5CDD505-2E9C-101B-9397-08002B2CF9AE}" pid="4" name="MSIP_Label_9043f10a-881e-4653-a55e-02ca2cc829dc_Method">
    <vt:lpwstr>Standard</vt:lpwstr>
  </property>
  <property fmtid="{D5CDD505-2E9C-101B-9397-08002B2CF9AE}" pid="5" name="MSIP_Label_9043f10a-881e-4653-a55e-02ca2cc829dc_Name">
    <vt:lpwstr>ADC_class_200</vt:lpwstr>
  </property>
  <property fmtid="{D5CDD505-2E9C-101B-9397-08002B2CF9AE}" pid="6" name="MSIP_Label_9043f10a-881e-4653-a55e-02ca2cc829dc_SiteId">
    <vt:lpwstr>94cfddbc-0627-494a-ad7a-29aea3aea832</vt:lpwstr>
  </property>
  <property fmtid="{D5CDD505-2E9C-101B-9397-08002B2CF9AE}" pid="7" name="MSIP_Label_9043f10a-881e-4653-a55e-02ca2cc829dc_ActionId">
    <vt:lpwstr>287681db-bcdf-47f6-bbeb-19a5154e8417</vt:lpwstr>
  </property>
  <property fmtid="{D5CDD505-2E9C-101B-9397-08002B2CF9AE}" pid="8" name="MSIP_Label_9043f10a-881e-4653-a55e-02ca2cc829dc_ContentBits">
    <vt:lpwstr>0</vt:lpwstr>
  </property>
  <property fmtid="{D5CDD505-2E9C-101B-9397-08002B2CF9AE}" pid="9" name="MSIP_Label_9043f10a-881e-4653-a55e-02ca2cc829dc_Tag">
    <vt:lpwstr>10, 3, 0, 1</vt:lpwstr>
  </property>
</Properties>
</file>